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240" yWindow="288" windowWidth="21072" windowHeight="9792" tabRatio="808"/>
  </bookViews>
  <sheets>
    <sheet name="Resume" sheetId="22" r:id="rId1"/>
    <sheet name="Obtain Console" sheetId="1" r:id="rId2"/>
    <sheet name="Insert Armrest" sheetId="2" r:id="rId3"/>
    <sheet name="Route Harness" sheetId="11" r:id="rId4"/>
    <sheet name="Test Console" sheetId="12" r:id="rId5"/>
    <sheet name="Function Armrest" sheetId="13" r:id="rId6"/>
    <sheet name="Insert Screws" sheetId="14" r:id="rId7"/>
    <sheet name="Insert Mat" sheetId="15" r:id="rId8"/>
    <sheet name="Insert Label" sheetId="16" r:id="rId9"/>
    <sheet name="Clean-Move to Wip" sheetId="17" r:id="rId10"/>
    <sheet name="Total" sheetId="18" r:id="rId11"/>
    <sheet name="FATIGUE" sheetId="24" r:id="rId12"/>
  </sheets>
  <externalReferences>
    <externalReference r:id="rId13"/>
    <externalReference r:id="rId14"/>
  </externalReferences>
  <definedNames>
    <definedName name="b" localSheetId="0">#REF!</definedName>
    <definedName name="b">#REF!</definedName>
    <definedName name="buffer_for_emergencies">'[1]02 Basic data'!$J$21</definedName>
    <definedName name="cambios">'[2]HOJA MODIFIC ACIONES'!$A$6:$AI$23</definedName>
    <definedName name="_xlnm.Criteria" localSheetId="0">#REF!</definedName>
    <definedName name="_xlnm.Criteria">#REF!</definedName>
    <definedName name="_xlnm.Database" localSheetId="0">#REF!</definedName>
    <definedName name="_xlnm.Database">#REF!</definedName>
    <definedName name="Daten" localSheetId="0">#REF!</definedName>
    <definedName name="Daten">#REF!</definedName>
    <definedName name="eff_working_time">'[1]02 Basic data'!$D$26</definedName>
    <definedName name="jj" localSheetId="0">#REF!</definedName>
    <definedName name="jj">#REF!</definedName>
    <definedName name="Kunstleder" localSheetId="0">#REF!</definedName>
    <definedName name="Kunstleder">#REF!</definedName>
    <definedName name="Materialstamm" localSheetId="0">#REF!</definedName>
    <definedName name="Materialstamm">#REF!</definedName>
    <definedName name="Matstamm" localSheetId="0">#REF!</definedName>
    <definedName name="Matstamm">#REF!</definedName>
    <definedName name="_xlnm.Print_Area" localSheetId="9">'Clean-Move to Wip'!$B$2:$BJ$50</definedName>
    <definedName name="_xlnm.Print_Area" localSheetId="5">'Function Armrest'!$B$2:$BJ$50</definedName>
    <definedName name="_xlnm.Print_Area" localSheetId="2">'Insert Armrest'!$B$2:$BJ$50</definedName>
    <definedName name="_xlnm.Print_Area" localSheetId="8">'Insert Label'!$B$2:$BJ$50</definedName>
    <definedName name="_xlnm.Print_Area" localSheetId="7">'Insert Mat'!$B$2:$BJ$50</definedName>
    <definedName name="_xlnm.Print_Area" localSheetId="6">'Insert Screws'!$B$2:$BJ$50</definedName>
    <definedName name="_xlnm.Print_Area" localSheetId="1">'Obtain Console'!$B$2:$BJ$50</definedName>
    <definedName name="_xlnm.Print_Area" localSheetId="0">Resume!$B$2:$Z$30</definedName>
    <definedName name="_xlnm.Print_Area" localSheetId="3">'Route Harness'!$B$2:$BJ$50</definedName>
    <definedName name="_xlnm.Print_Area" localSheetId="4">'Test Console'!$B$2:$BJ$50</definedName>
    <definedName name="_xlnm.Print_Area" localSheetId="10">Total!$B$2:$BJ$50</definedName>
    <definedName name="_xlnm.Print_Area">#REF!</definedName>
    <definedName name="Sprache">'[1]02 Basic data'!$C$1</definedName>
    <definedName name="Zusammenfassung" localSheetId="0">#REF!</definedName>
    <definedName name="Zusammenfassung">#REF!</definedName>
    <definedName name="zz" localSheetId="0">#REF!</definedName>
    <definedName name="zz">#REF!</definedName>
  </definedNames>
  <calcPr calcId="145621"/>
</workbook>
</file>

<file path=xl/calcChain.xml><?xml version="1.0" encoding="utf-8"?>
<calcChain xmlns="http://schemas.openxmlformats.org/spreadsheetml/2006/main">
  <c r="C49" i="13" l="1"/>
  <c r="C44" i="13"/>
  <c r="C45" i="13" s="1"/>
  <c r="C49" i="14"/>
  <c r="C44" i="14"/>
  <c r="C49" i="15"/>
  <c r="C44" i="15"/>
  <c r="C49" i="16"/>
  <c r="C44" i="16"/>
  <c r="C49" i="17"/>
  <c r="C44" i="17"/>
  <c r="C45" i="17" s="1"/>
  <c r="C49" i="18"/>
  <c r="C44" i="18"/>
  <c r="C49" i="12"/>
  <c r="C44" i="12"/>
  <c r="C49" i="11"/>
  <c r="C44" i="11"/>
  <c r="C45" i="15" l="1"/>
  <c r="C46" i="15" s="1"/>
  <c r="C45" i="12"/>
  <c r="C46" i="12" s="1"/>
  <c r="BF12" i="12" s="1"/>
  <c r="C46" i="17"/>
  <c r="BF12" i="17" s="1"/>
  <c r="C46" i="13"/>
  <c r="BF12" i="13" s="1"/>
  <c r="C45" i="18"/>
  <c r="C46" i="18" s="1"/>
  <c r="C45" i="16"/>
  <c r="C46" i="16" s="1"/>
  <c r="C45" i="14"/>
  <c r="C46" i="14" s="1"/>
  <c r="BF12" i="14" s="1"/>
  <c r="C45" i="11"/>
  <c r="C46" i="11" s="1"/>
  <c r="C49" i="2"/>
  <c r="C44" i="2"/>
  <c r="C48" i="11" l="1"/>
  <c r="C50" i="11" s="1"/>
  <c r="BF12" i="11"/>
  <c r="BF12" i="18"/>
  <c r="C48" i="18"/>
  <c r="C50" i="18" s="1"/>
  <c r="C48" i="17"/>
  <c r="C50" i="17" s="1"/>
  <c r="BF12" i="16"/>
  <c r="C48" i="16"/>
  <c r="C50" i="16" s="1"/>
  <c r="BF12" i="15"/>
  <c r="C48" i="15"/>
  <c r="C50" i="15" s="1"/>
  <c r="C48" i="14"/>
  <c r="C50" i="14" s="1"/>
  <c r="C48" i="13"/>
  <c r="C50" i="13" s="1"/>
  <c r="C48" i="12"/>
  <c r="C50" i="12" s="1"/>
  <c r="C45" i="2"/>
  <c r="C46" i="2" s="1"/>
  <c r="C49" i="1"/>
  <c r="C44" i="1"/>
  <c r="C48" i="2" l="1"/>
  <c r="C50" i="2" s="1"/>
  <c r="BF12" i="2"/>
  <c r="C45" i="1"/>
  <c r="C46" i="1" s="1"/>
  <c r="BF12" i="1" s="1"/>
  <c r="BE2" i="18"/>
  <c r="BE2" i="17"/>
  <c r="BE2" i="16"/>
  <c r="BE2" i="15"/>
  <c r="BE2" i="14"/>
  <c r="BE2" i="13"/>
  <c r="BE2" i="12"/>
  <c r="BE2" i="11"/>
  <c r="BE2" i="2"/>
  <c r="BE2" i="1"/>
  <c r="E44" i="2"/>
  <c r="C48" i="1" l="1"/>
  <c r="C50" i="1" s="1"/>
  <c r="AO48" i="18"/>
  <c r="AM48" i="18"/>
  <c r="AK48" i="18"/>
  <c r="AI48" i="18"/>
  <c r="AG48" i="18"/>
  <c r="AE48" i="18"/>
  <c r="AC48" i="18"/>
  <c r="AA48" i="18"/>
  <c r="Y48" i="18"/>
  <c r="W48" i="18"/>
  <c r="U48" i="18"/>
  <c r="S48" i="18"/>
  <c r="Q48" i="18"/>
  <c r="O48" i="18"/>
  <c r="M48" i="18"/>
  <c r="K48" i="18"/>
  <c r="I48" i="18"/>
  <c r="G48" i="18"/>
  <c r="E48" i="18"/>
  <c r="AO48" i="17"/>
  <c r="AM48" i="17"/>
  <c r="AK48" i="17"/>
  <c r="AI48" i="17"/>
  <c r="AG48" i="17"/>
  <c r="AE48" i="17"/>
  <c r="AC48" i="17"/>
  <c r="AA48" i="17"/>
  <c r="Y48" i="17"/>
  <c r="W48" i="17"/>
  <c r="U48" i="17"/>
  <c r="S48" i="17"/>
  <c r="Q48" i="17"/>
  <c r="O48" i="17"/>
  <c r="M48" i="17"/>
  <c r="K48" i="17"/>
  <c r="I48" i="17"/>
  <c r="G48" i="17"/>
  <c r="E48" i="17"/>
  <c r="AO48" i="16"/>
  <c r="AM48" i="16"/>
  <c r="AK48" i="16"/>
  <c r="AI48" i="16"/>
  <c r="AG48" i="16"/>
  <c r="AE48" i="16"/>
  <c r="AC48" i="16"/>
  <c r="AA48" i="16"/>
  <c r="Y48" i="16"/>
  <c r="W48" i="16"/>
  <c r="U48" i="16"/>
  <c r="S48" i="16"/>
  <c r="Q48" i="16"/>
  <c r="O48" i="16"/>
  <c r="M48" i="16"/>
  <c r="K48" i="16"/>
  <c r="I48" i="16"/>
  <c r="G48" i="16"/>
  <c r="E48" i="16"/>
  <c r="AO48" i="15"/>
  <c r="AM48" i="15"/>
  <c r="AK48" i="15"/>
  <c r="AI48" i="15"/>
  <c r="AG48" i="15"/>
  <c r="AE48" i="15"/>
  <c r="AC48" i="15"/>
  <c r="AA48" i="15"/>
  <c r="Y48" i="15"/>
  <c r="W48" i="15"/>
  <c r="U48" i="15"/>
  <c r="S48" i="15"/>
  <c r="Q48" i="15"/>
  <c r="O48" i="15"/>
  <c r="M48" i="15"/>
  <c r="K48" i="15"/>
  <c r="I48" i="15"/>
  <c r="G48" i="15"/>
  <c r="E48" i="15"/>
  <c r="AO48" i="14"/>
  <c r="AM48" i="14"/>
  <c r="AK48" i="14"/>
  <c r="AI48" i="14"/>
  <c r="AG48" i="14"/>
  <c r="AE48" i="14"/>
  <c r="AC48" i="14"/>
  <c r="AA48" i="14"/>
  <c r="Y48" i="14"/>
  <c r="W48" i="14"/>
  <c r="U48" i="14"/>
  <c r="S48" i="14"/>
  <c r="Q48" i="14"/>
  <c r="O48" i="14"/>
  <c r="M48" i="14"/>
  <c r="K48" i="14"/>
  <c r="I48" i="14"/>
  <c r="G48" i="14"/>
  <c r="E48" i="14"/>
  <c r="AO48" i="13"/>
  <c r="AM48" i="13"/>
  <c r="AK48" i="13"/>
  <c r="AI48" i="13"/>
  <c r="AG48" i="13"/>
  <c r="AE48" i="13"/>
  <c r="AC48" i="13"/>
  <c r="AA48" i="13"/>
  <c r="Y48" i="13"/>
  <c r="W48" i="13"/>
  <c r="U48" i="13"/>
  <c r="S48" i="13"/>
  <c r="Q48" i="13"/>
  <c r="O48" i="13"/>
  <c r="M48" i="13"/>
  <c r="K48" i="13"/>
  <c r="I48" i="13"/>
  <c r="G48" i="13"/>
  <c r="E48" i="13"/>
  <c r="AO48" i="12"/>
  <c r="AM48" i="12"/>
  <c r="AK48" i="12"/>
  <c r="AI48" i="12"/>
  <c r="AG48" i="12"/>
  <c r="AE48" i="12"/>
  <c r="AC48" i="12"/>
  <c r="AA48" i="12"/>
  <c r="Y48" i="12"/>
  <c r="W48" i="12"/>
  <c r="U48" i="12"/>
  <c r="S48" i="12"/>
  <c r="Q48" i="12"/>
  <c r="O48" i="12"/>
  <c r="M48" i="12"/>
  <c r="K48" i="12"/>
  <c r="I48" i="12"/>
  <c r="G48" i="12"/>
  <c r="E48" i="12"/>
  <c r="AO48" i="11"/>
  <c r="AM48" i="11"/>
  <c r="AK48" i="11"/>
  <c r="AI48" i="11"/>
  <c r="AG48" i="11"/>
  <c r="AE48" i="11"/>
  <c r="AC48" i="11"/>
  <c r="AA48" i="11"/>
  <c r="Y48" i="11"/>
  <c r="W48" i="11"/>
  <c r="U48" i="11"/>
  <c r="S48" i="11"/>
  <c r="Q48" i="11"/>
  <c r="O48" i="11"/>
  <c r="M48" i="11"/>
  <c r="K48" i="11"/>
  <c r="I48" i="11"/>
  <c r="G48" i="11"/>
  <c r="AO48" i="2"/>
  <c r="AM48" i="2"/>
  <c r="AK48" i="2"/>
  <c r="AI48" i="2"/>
  <c r="AG48" i="2"/>
  <c r="AE48" i="2"/>
  <c r="AC48" i="2"/>
  <c r="AA48" i="2"/>
  <c r="Y48" i="2"/>
  <c r="W48" i="2"/>
  <c r="U48" i="2"/>
  <c r="S48" i="2"/>
  <c r="Q48" i="2"/>
  <c r="O48" i="2"/>
  <c r="M48" i="2"/>
  <c r="K48" i="2"/>
  <c r="I48" i="2"/>
  <c r="G48" i="2"/>
  <c r="I48" i="1"/>
  <c r="K48" i="1"/>
  <c r="M48" i="1"/>
  <c r="O48" i="1"/>
  <c r="Q48" i="1"/>
  <c r="S48" i="1"/>
  <c r="U48" i="1"/>
  <c r="W48" i="1"/>
  <c r="Y48" i="1"/>
  <c r="AA48" i="1"/>
  <c r="AC48" i="1"/>
  <c r="AE48" i="1"/>
  <c r="AG48" i="1"/>
  <c r="AI48" i="1"/>
  <c r="AK48" i="1"/>
  <c r="AM48" i="1"/>
  <c r="AO48" i="1"/>
  <c r="G49" i="11"/>
  <c r="E49" i="11"/>
  <c r="G44" i="11"/>
  <c r="G50" i="11" s="1"/>
  <c r="E44" i="11"/>
  <c r="E48" i="11" s="1"/>
  <c r="BF11" i="18"/>
  <c r="G4" i="18"/>
  <c r="E4" i="18"/>
  <c r="BF11" i="17"/>
  <c r="G4" i="17"/>
  <c r="E4" i="17"/>
  <c r="BF11" i="16"/>
  <c r="G4" i="16"/>
  <c r="E4" i="16"/>
  <c r="BF11" i="15"/>
  <c r="G4" i="15"/>
  <c r="E4" i="15"/>
  <c r="BF11" i="14"/>
  <c r="G4" i="14"/>
  <c r="E4" i="14"/>
  <c r="BF11" i="13"/>
  <c r="G4" i="13"/>
  <c r="E4" i="13"/>
  <c r="BF11" i="12"/>
  <c r="G4" i="12"/>
  <c r="E4" i="12"/>
  <c r="BF11" i="11"/>
  <c r="G4" i="11"/>
  <c r="E4" i="11"/>
  <c r="BF11" i="2"/>
  <c r="G4" i="2"/>
  <c r="E4" i="2"/>
  <c r="BF11" i="1"/>
  <c r="G4" i="1"/>
  <c r="E4" i="1"/>
  <c r="E15" i="24"/>
  <c r="D15" i="24"/>
  <c r="E45" i="11" l="1"/>
  <c r="E46" i="11" s="1"/>
  <c r="E50" i="11" s="1"/>
  <c r="G46" i="11"/>
  <c r="G45" i="11"/>
  <c r="AD7" i="22"/>
  <c r="AD8" i="22"/>
  <c r="AD9" i="22"/>
  <c r="AD10" i="22"/>
  <c r="AD11" i="22"/>
  <c r="AD12" i="22"/>
  <c r="AD13" i="22"/>
  <c r="AD14" i="22"/>
  <c r="AD15" i="22"/>
  <c r="AD6" i="22"/>
  <c r="Q4" i="22"/>
  <c r="AE9" i="22" s="1"/>
  <c r="AE14" i="22" l="1"/>
  <c r="AE8" i="22"/>
  <c r="AE15" i="22"/>
  <c r="AE11" i="22"/>
  <c r="AE6" i="22"/>
  <c r="AE10" i="22"/>
  <c r="AE12" i="22"/>
  <c r="AE7" i="22"/>
  <c r="AE13" i="22"/>
  <c r="AO49" i="18"/>
  <c r="AM49" i="18"/>
  <c r="AK49" i="18"/>
  <c r="AI49" i="18"/>
  <c r="AG49" i="18"/>
  <c r="AE49" i="18"/>
  <c r="AC49" i="18"/>
  <c r="AA49" i="18"/>
  <c r="Y49" i="18"/>
  <c r="W49" i="18"/>
  <c r="U49" i="18"/>
  <c r="S49" i="18"/>
  <c r="Q49" i="18"/>
  <c r="O49" i="18"/>
  <c r="M49" i="18"/>
  <c r="K49" i="18"/>
  <c r="I49" i="18"/>
  <c r="G49" i="18"/>
  <c r="E49" i="18"/>
  <c r="AO44" i="18"/>
  <c r="AO50" i="18" s="1"/>
  <c r="AM44" i="18"/>
  <c r="AM50" i="18" s="1"/>
  <c r="AK44" i="18"/>
  <c r="AK50" i="18" s="1"/>
  <c r="AI44" i="18"/>
  <c r="AI50" i="18" s="1"/>
  <c r="AG44" i="18"/>
  <c r="AG50" i="18" s="1"/>
  <c r="AE44" i="18"/>
  <c r="AE50" i="18" s="1"/>
  <c r="AC44" i="18"/>
  <c r="AC45" i="18" s="1"/>
  <c r="AA44" i="18"/>
  <c r="AA50" i="18" s="1"/>
  <c r="Y44" i="18"/>
  <c r="Y50" i="18" s="1"/>
  <c r="W44" i="18"/>
  <c r="W50" i="18" s="1"/>
  <c r="U44" i="18"/>
  <c r="S44" i="18"/>
  <c r="S50" i="18" s="1"/>
  <c r="Q44" i="18"/>
  <c r="Q50" i="18" s="1"/>
  <c r="O44" i="18"/>
  <c r="O50" i="18" s="1"/>
  <c r="M44" i="18"/>
  <c r="M50" i="18" s="1"/>
  <c r="K44" i="18"/>
  <c r="K50" i="18" s="1"/>
  <c r="I44" i="18"/>
  <c r="I50" i="18" s="1"/>
  <c r="G44" i="18"/>
  <c r="G50" i="18" s="1"/>
  <c r="E44" i="18"/>
  <c r="E50" i="18" s="1"/>
  <c r="BF14" i="18"/>
  <c r="AO49" i="17"/>
  <c r="AM49" i="17"/>
  <c r="AK49" i="17"/>
  <c r="AI49" i="17"/>
  <c r="AG49" i="17"/>
  <c r="AE49" i="17"/>
  <c r="AC49" i="17"/>
  <c r="AA49" i="17"/>
  <c r="Y49" i="17"/>
  <c r="W49" i="17"/>
  <c r="U49" i="17"/>
  <c r="S49" i="17"/>
  <c r="Q49" i="17"/>
  <c r="O49" i="17"/>
  <c r="M49" i="17"/>
  <c r="K49" i="17"/>
  <c r="I49" i="17"/>
  <c r="G49" i="17"/>
  <c r="E49" i="17"/>
  <c r="AO44" i="17"/>
  <c r="AO50" i="17" s="1"/>
  <c r="AM44" i="17"/>
  <c r="AM50" i="17" s="1"/>
  <c r="AK44" i="17"/>
  <c r="AK50" i="17" s="1"/>
  <c r="AI44" i="17"/>
  <c r="AG44" i="17"/>
  <c r="AG50" i="17" s="1"/>
  <c r="AE44" i="17"/>
  <c r="AE50" i="17" s="1"/>
  <c r="AC44" i="17"/>
  <c r="AC50" i="17" s="1"/>
  <c r="AA44" i="17"/>
  <c r="AA50" i="17" s="1"/>
  <c r="Y44" i="17"/>
  <c r="Y50" i="17" s="1"/>
  <c r="W44" i="17"/>
  <c r="W50" i="17" s="1"/>
  <c r="U44" i="17"/>
  <c r="U50" i="17" s="1"/>
  <c r="S44" i="17"/>
  <c r="Q44" i="17"/>
  <c r="Q50" i="17" s="1"/>
  <c r="O44" i="17"/>
  <c r="O50" i="17" s="1"/>
  <c r="M44" i="17"/>
  <c r="M50" i="17" s="1"/>
  <c r="K44" i="17"/>
  <c r="K46" i="17" s="1"/>
  <c r="I44" i="17"/>
  <c r="I50" i="17" s="1"/>
  <c r="G44" i="17"/>
  <c r="G50" i="17" s="1"/>
  <c r="E44" i="17"/>
  <c r="E50" i="17" s="1"/>
  <c r="BF14" i="17"/>
  <c r="AO49" i="16"/>
  <c r="AM49" i="16"/>
  <c r="AK49" i="16"/>
  <c r="AI49" i="16"/>
  <c r="AG49" i="16"/>
  <c r="AE49" i="16"/>
  <c r="AC49" i="16"/>
  <c r="AA49" i="16"/>
  <c r="Y49" i="16"/>
  <c r="W49" i="16"/>
  <c r="U49" i="16"/>
  <c r="S49" i="16"/>
  <c r="Q49" i="16"/>
  <c r="O49" i="16"/>
  <c r="M49" i="16"/>
  <c r="K49" i="16"/>
  <c r="I49" i="16"/>
  <c r="G49" i="16"/>
  <c r="E49" i="16"/>
  <c r="AO44" i="16"/>
  <c r="AO50" i="16" s="1"/>
  <c r="AM44" i="16"/>
  <c r="AM45" i="16" s="1"/>
  <c r="AK44" i="16"/>
  <c r="AK50" i="16" s="1"/>
  <c r="AI44" i="16"/>
  <c r="AI50" i="16" s="1"/>
  <c r="AG44" i="16"/>
  <c r="AG50" i="16" s="1"/>
  <c r="AE44" i="16"/>
  <c r="AE50" i="16" s="1"/>
  <c r="AC44" i="16"/>
  <c r="AC50" i="16" s="1"/>
  <c r="AA44" i="16"/>
  <c r="AA50" i="16" s="1"/>
  <c r="Y44" i="16"/>
  <c r="Y50" i="16" s="1"/>
  <c r="W44" i="16"/>
  <c r="W45" i="16" s="1"/>
  <c r="U44" i="16"/>
  <c r="U50" i="16" s="1"/>
  <c r="S44" i="16"/>
  <c r="S50" i="16" s="1"/>
  <c r="Q44" i="16"/>
  <c r="Q50" i="16" s="1"/>
  <c r="O44" i="16"/>
  <c r="M44" i="16"/>
  <c r="M50" i="16" s="1"/>
  <c r="K44" i="16"/>
  <c r="K50" i="16" s="1"/>
  <c r="I44" i="16"/>
  <c r="I50" i="16" s="1"/>
  <c r="G44" i="16"/>
  <c r="G50" i="16" s="1"/>
  <c r="E44" i="16"/>
  <c r="E50" i="16" s="1"/>
  <c r="BF14" i="16"/>
  <c r="O13" i="22" s="1"/>
  <c r="AO49" i="15"/>
  <c r="AM49" i="15"/>
  <c r="AK49" i="15"/>
  <c r="AI49" i="15"/>
  <c r="AG49" i="15"/>
  <c r="AE49" i="15"/>
  <c r="AC49" i="15"/>
  <c r="AA49" i="15"/>
  <c r="Y49" i="15"/>
  <c r="W49" i="15"/>
  <c r="U49" i="15"/>
  <c r="S49" i="15"/>
  <c r="Q49" i="15"/>
  <c r="O49" i="15"/>
  <c r="M49" i="15"/>
  <c r="K49" i="15"/>
  <c r="I49" i="15"/>
  <c r="G49" i="15"/>
  <c r="E49" i="15"/>
  <c r="AO44" i="15"/>
  <c r="AO50" i="15" s="1"/>
  <c r="AM44" i="15"/>
  <c r="AM50" i="15" s="1"/>
  <c r="AK44" i="15"/>
  <c r="AK50" i="15" s="1"/>
  <c r="AI44" i="15"/>
  <c r="AI50" i="15" s="1"/>
  <c r="AG44" i="15"/>
  <c r="AG50" i="15" s="1"/>
  <c r="AE44" i="15"/>
  <c r="AE50" i="15" s="1"/>
  <c r="AC44" i="15"/>
  <c r="AC50" i="15" s="1"/>
  <c r="AA44" i="15"/>
  <c r="AA50" i="15" s="1"/>
  <c r="Y44" i="15"/>
  <c r="Y50" i="15" s="1"/>
  <c r="W44" i="15"/>
  <c r="W50" i="15" s="1"/>
  <c r="U44" i="15"/>
  <c r="U50" i="15" s="1"/>
  <c r="S44" i="15"/>
  <c r="S50" i="15" s="1"/>
  <c r="Q44" i="15"/>
  <c r="Q50" i="15" s="1"/>
  <c r="O44" i="15"/>
  <c r="O50" i="15" s="1"/>
  <c r="M44" i="15"/>
  <c r="M50" i="15" s="1"/>
  <c r="K44" i="15"/>
  <c r="K50" i="15" s="1"/>
  <c r="I44" i="15"/>
  <c r="I50" i="15" s="1"/>
  <c r="G44" i="15"/>
  <c r="G50" i="15" s="1"/>
  <c r="E44" i="15"/>
  <c r="E50" i="15" s="1"/>
  <c r="BF14" i="15"/>
  <c r="AO49" i="14"/>
  <c r="AM49" i="14"/>
  <c r="AK49" i="14"/>
  <c r="AI49" i="14"/>
  <c r="AG49" i="14"/>
  <c r="AE49" i="14"/>
  <c r="AC49" i="14"/>
  <c r="AA49" i="14"/>
  <c r="Y49" i="14"/>
  <c r="W49" i="14"/>
  <c r="U49" i="14"/>
  <c r="S49" i="14"/>
  <c r="Q49" i="14"/>
  <c r="O49" i="14"/>
  <c r="M49" i="14"/>
  <c r="K49" i="14"/>
  <c r="I49" i="14"/>
  <c r="G49" i="14"/>
  <c r="E49" i="14"/>
  <c r="AO44" i="14"/>
  <c r="AO50" i="14" s="1"/>
  <c r="AM44" i="14"/>
  <c r="AM50" i="14" s="1"/>
  <c r="AK44" i="14"/>
  <c r="AK50" i="14" s="1"/>
  <c r="AI44" i="14"/>
  <c r="AI50" i="14" s="1"/>
  <c r="AG44" i="14"/>
  <c r="AG50" i="14" s="1"/>
  <c r="AE44" i="14"/>
  <c r="AE50" i="14" s="1"/>
  <c r="AC44" i="14"/>
  <c r="AC50" i="14" s="1"/>
  <c r="AA44" i="14"/>
  <c r="AA50" i="14" s="1"/>
  <c r="Y44" i="14"/>
  <c r="Y50" i="14" s="1"/>
  <c r="W44" i="14"/>
  <c r="W50" i="14" s="1"/>
  <c r="U44" i="14"/>
  <c r="U50" i="14" s="1"/>
  <c r="S44" i="14"/>
  <c r="S50" i="14" s="1"/>
  <c r="Q44" i="14"/>
  <c r="Q50" i="14" s="1"/>
  <c r="O44" i="14"/>
  <c r="O50" i="14" s="1"/>
  <c r="M44" i="14"/>
  <c r="M50" i="14" s="1"/>
  <c r="K44" i="14"/>
  <c r="K50" i="14" s="1"/>
  <c r="I44" i="14"/>
  <c r="I50" i="14" s="1"/>
  <c r="G44" i="14"/>
  <c r="G50" i="14" s="1"/>
  <c r="E44" i="14"/>
  <c r="E50" i="14" s="1"/>
  <c r="BF14" i="14"/>
  <c r="O11" i="22" s="1"/>
  <c r="AO49" i="13"/>
  <c r="AM49" i="13"/>
  <c r="AK49" i="13"/>
  <c r="AI49" i="13"/>
  <c r="AG49" i="13"/>
  <c r="AE49" i="13"/>
  <c r="AC49" i="13"/>
  <c r="AA49" i="13"/>
  <c r="Y49" i="13"/>
  <c r="W49" i="13"/>
  <c r="U49" i="13"/>
  <c r="S49" i="13"/>
  <c r="Q49" i="13"/>
  <c r="O49" i="13"/>
  <c r="M49" i="13"/>
  <c r="K49" i="13"/>
  <c r="I49" i="13"/>
  <c r="G49" i="13"/>
  <c r="E49" i="13"/>
  <c r="AO44" i="13"/>
  <c r="AO50" i="13" s="1"/>
  <c r="AM44" i="13"/>
  <c r="AM50" i="13" s="1"/>
  <c r="AK44" i="13"/>
  <c r="AK50" i="13" s="1"/>
  <c r="AI44" i="13"/>
  <c r="AI50" i="13" s="1"/>
  <c r="AG44" i="13"/>
  <c r="AG50" i="13" s="1"/>
  <c r="AE44" i="13"/>
  <c r="AE50" i="13" s="1"/>
  <c r="AC44" i="13"/>
  <c r="AC50" i="13" s="1"/>
  <c r="AA44" i="13"/>
  <c r="AA50" i="13" s="1"/>
  <c r="Y44" i="13"/>
  <c r="Y50" i="13" s="1"/>
  <c r="W44" i="13"/>
  <c r="W50" i="13" s="1"/>
  <c r="U44" i="13"/>
  <c r="U50" i="13" s="1"/>
  <c r="S44" i="13"/>
  <c r="S50" i="13" s="1"/>
  <c r="Q44" i="13"/>
  <c r="Q50" i="13" s="1"/>
  <c r="O44" i="13"/>
  <c r="O50" i="13" s="1"/>
  <c r="M44" i="13"/>
  <c r="M50" i="13" s="1"/>
  <c r="K44" i="13"/>
  <c r="K50" i="13" s="1"/>
  <c r="I44" i="13"/>
  <c r="I50" i="13" s="1"/>
  <c r="G44" i="13"/>
  <c r="G50" i="13" s="1"/>
  <c r="E44" i="13"/>
  <c r="E50" i="13" s="1"/>
  <c r="BF14" i="13"/>
  <c r="O10" i="22" s="1"/>
  <c r="AO49" i="12"/>
  <c r="AM49" i="12"/>
  <c r="AK49" i="12"/>
  <c r="AI49" i="12"/>
  <c r="AG49" i="12"/>
  <c r="AE49" i="12"/>
  <c r="AC49" i="12"/>
  <c r="AA49" i="12"/>
  <c r="Y49" i="12"/>
  <c r="W49" i="12"/>
  <c r="U49" i="12"/>
  <c r="S49" i="12"/>
  <c r="Q49" i="12"/>
  <c r="O49" i="12"/>
  <c r="M49" i="12"/>
  <c r="K49" i="12"/>
  <c r="I49" i="12"/>
  <c r="G49" i="12"/>
  <c r="E49" i="12"/>
  <c r="AO44" i="12"/>
  <c r="AO50" i="12" s="1"/>
  <c r="AM44" i="12"/>
  <c r="AM50" i="12" s="1"/>
  <c r="AK44" i="12"/>
  <c r="AK50" i="12" s="1"/>
  <c r="AI44" i="12"/>
  <c r="AI45" i="12" s="1"/>
  <c r="AG44" i="12"/>
  <c r="AG50" i="12" s="1"/>
  <c r="AE44" i="12"/>
  <c r="AE50" i="12" s="1"/>
  <c r="AC44" i="12"/>
  <c r="AC50" i="12" s="1"/>
  <c r="AA44" i="12"/>
  <c r="AA50" i="12" s="1"/>
  <c r="Y44" i="12"/>
  <c r="Y50" i="12" s="1"/>
  <c r="W44" i="12"/>
  <c r="W50" i="12" s="1"/>
  <c r="U44" i="12"/>
  <c r="U50" i="12" s="1"/>
  <c r="S44" i="12"/>
  <c r="S50" i="12" s="1"/>
  <c r="Q44" i="12"/>
  <c r="Q50" i="12" s="1"/>
  <c r="O44" i="12"/>
  <c r="O50" i="12" s="1"/>
  <c r="M44" i="12"/>
  <c r="M50" i="12" s="1"/>
  <c r="K44" i="12"/>
  <c r="I44" i="12"/>
  <c r="I50" i="12" s="1"/>
  <c r="G44" i="12"/>
  <c r="G50" i="12" s="1"/>
  <c r="E44" i="12"/>
  <c r="E50" i="12" s="1"/>
  <c r="AO49" i="11"/>
  <c r="AM49" i="11"/>
  <c r="AK49" i="11"/>
  <c r="AI49" i="11"/>
  <c r="AG49" i="11"/>
  <c r="AE49" i="11"/>
  <c r="AC49" i="11"/>
  <c r="AA49" i="11"/>
  <c r="Y49" i="11"/>
  <c r="W49" i="11"/>
  <c r="U49" i="11"/>
  <c r="S49" i="11"/>
  <c r="Q49" i="11"/>
  <c r="O49" i="11"/>
  <c r="M49" i="11"/>
  <c r="K49" i="11"/>
  <c r="I49" i="11"/>
  <c r="AO44" i="11"/>
  <c r="AO50" i="11" s="1"/>
  <c r="AM44" i="11"/>
  <c r="AM50" i="11" s="1"/>
  <c r="AK44" i="11"/>
  <c r="AK50" i="11" s="1"/>
  <c r="AI44" i="11"/>
  <c r="AG44" i="11"/>
  <c r="AG50" i="11" s="1"/>
  <c r="AE44" i="11"/>
  <c r="AE50" i="11" s="1"/>
  <c r="AC44" i="11"/>
  <c r="AC50" i="11" s="1"/>
  <c r="AA44" i="11"/>
  <c r="AA50" i="11" s="1"/>
  <c r="Y44" i="11"/>
  <c r="Y50" i="11" s="1"/>
  <c r="W44" i="11"/>
  <c r="W50" i="11" s="1"/>
  <c r="U44" i="11"/>
  <c r="U50" i="11" s="1"/>
  <c r="S44" i="11"/>
  <c r="S50" i="11" s="1"/>
  <c r="Q44" i="11"/>
  <c r="Q50" i="11" s="1"/>
  <c r="O44" i="11"/>
  <c r="O50" i="11" s="1"/>
  <c r="M44" i="11"/>
  <c r="M50" i="11" s="1"/>
  <c r="K44" i="11"/>
  <c r="K50" i="11" s="1"/>
  <c r="I44" i="11"/>
  <c r="I50" i="11" s="1"/>
  <c r="AO49" i="2"/>
  <c r="AM49" i="2"/>
  <c r="AK49" i="2"/>
  <c r="AI49" i="2"/>
  <c r="AG49" i="2"/>
  <c r="AE49" i="2"/>
  <c r="AC49" i="2"/>
  <c r="AA49" i="2"/>
  <c r="Y49" i="2"/>
  <c r="W49" i="2"/>
  <c r="U49" i="2"/>
  <c r="S49" i="2"/>
  <c r="Q49" i="2"/>
  <c r="O49" i="2"/>
  <c r="M49" i="2"/>
  <c r="K49" i="2"/>
  <c r="I49" i="2"/>
  <c r="G49" i="2"/>
  <c r="E49" i="2"/>
  <c r="AO44" i="2"/>
  <c r="AO50" i="2" s="1"/>
  <c r="AM44" i="2"/>
  <c r="AM50" i="2" s="1"/>
  <c r="AK44" i="2"/>
  <c r="AK50" i="2" s="1"/>
  <c r="AI44" i="2"/>
  <c r="AG44" i="2"/>
  <c r="AG50" i="2" s="1"/>
  <c r="AE44" i="2"/>
  <c r="AE50" i="2" s="1"/>
  <c r="AC44" i="2"/>
  <c r="AC50" i="2" s="1"/>
  <c r="AA44" i="2"/>
  <c r="AA50" i="2" s="1"/>
  <c r="Y44" i="2"/>
  <c r="Y50" i="2" s="1"/>
  <c r="W44" i="2"/>
  <c r="W50" i="2" s="1"/>
  <c r="U44" i="2"/>
  <c r="U50" i="2" s="1"/>
  <c r="S44" i="2"/>
  <c r="S46" i="2" s="1"/>
  <c r="Q44" i="2"/>
  <c r="Q50" i="2" s="1"/>
  <c r="O44" i="2"/>
  <c r="O50" i="2" s="1"/>
  <c r="M44" i="2"/>
  <c r="M50" i="2" s="1"/>
  <c r="K44" i="2"/>
  <c r="I44" i="2"/>
  <c r="G44" i="2"/>
  <c r="E48" i="2"/>
  <c r="AO49" i="1"/>
  <c r="AM49" i="1"/>
  <c r="AK49" i="1"/>
  <c r="AI49" i="1"/>
  <c r="AG49" i="1"/>
  <c r="AE49" i="1"/>
  <c r="AC49" i="1"/>
  <c r="AA49" i="1"/>
  <c r="Y49" i="1"/>
  <c r="W49" i="1"/>
  <c r="U49" i="1"/>
  <c r="S49" i="1"/>
  <c r="Q49" i="1"/>
  <c r="O49" i="1"/>
  <c r="M49" i="1"/>
  <c r="K49" i="1"/>
  <c r="I49" i="1"/>
  <c r="G49" i="1"/>
  <c r="E49" i="1"/>
  <c r="AO44" i="1"/>
  <c r="AM44" i="1"/>
  <c r="AK44" i="1"/>
  <c r="AI44" i="1"/>
  <c r="AG44" i="1"/>
  <c r="AE44" i="1"/>
  <c r="AC44" i="1"/>
  <c r="AA44" i="1"/>
  <c r="Y44" i="1"/>
  <c r="W44" i="1"/>
  <c r="U44" i="1"/>
  <c r="S44" i="1"/>
  <c r="Q44" i="1"/>
  <c r="O44" i="1"/>
  <c r="M44" i="1"/>
  <c r="K44" i="1"/>
  <c r="I44" i="1"/>
  <c r="G44" i="1"/>
  <c r="G48" i="1" s="1"/>
  <c r="E44" i="1"/>
  <c r="E48" i="1" s="1"/>
  <c r="S50" i="1" l="1"/>
  <c r="AI50" i="1"/>
  <c r="O50" i="1"/>
  <c r="W50" i="1"/>
  <c r="AE50" i="1"/>
  <c r="AM50" i="1"/>
  <c r="Q50" i="1"/>
  <c r="Y50" i="1"/>
  <c r="AG50" i="1"/>
  <c r="AO50" i="1"/>
  <c r="AA50" i="1"/>
  <c r="M50" i="1"/>
  <c r="U50" i="1"/>
  <c r="AC50" i="1"/>
  <c r="AK50" i="1"/>
  <c r="M10" i="22"/>
  <c r="M11" i="22"/>
  <c r="O12" i="22"/>
  <c r="M12" i="22"/>
  <c r="M13" i="22"/>
  <c r="O14" i="22"/>
  <c r="M14" i="22"/>
  <c r="S50" i="17"/>
  <c r="O15" i="22"/>
  <c r="M15" i="22"/>
  <c r="U45" i="18"/>
  <c r="AK45" i="18"/>
  <c r="AK46" i="18"/>
  <c r="U50" i="18"/>
  <c r="K45" i="18"/>
  <c r="S45" i="18"/>
  <c r="AA45" i="18"/>
  <c r="AI45" i="18"/>
  <c r="K46" i="18"/>
  <c r="S46" i="18"/>
  <c r="AA46" i="18"/>
  <c r="AI46" i="18"/>
  <c r="M45" i="18"/>
  <c r="E46" i="18"/>
  <c r="AC46" i="18"/>
  <c r="AC50" i="18"/>
  <c r="G45" i="18"/>
  <c r="O45" i="18"/>
  <c r="W45" i="18"/>
  <c r="AE45" i="18"/>
  <c r="AM45" i="18"/>
  <c r="G46" i="18"/>
  <c r="O46" i="18"/>
  <c r="W46" i="18"/>
  <c r="AE46" i="18"/>
  <c r="AM46" i="18"/>
  <c r="E45" i="18"/>
  <c r="M46" i="18"/>
  <c r="U46" i="18"/>
  <c r="I45" i="18"/>
  <c r="Q45" i="18"/>
  <c r="Y45" i="18"/>
  <c r="AG45" i="18"/>
  <c r="AO45" i="18"/>
  <c r="I46" i="18"/>
  <c r="Q46" i="18"/>
  <c r="Y46" i="18"/>
  <c r="AG46" i="18"/>
  <c r="AO46" i="18"/>
  <c r="K45" i="17"/>
  <c r="AA45" i="17"/>
  <c r="S46" i="17"/>
  <c r="AI46" i="17"/>
  <c r="K50" i="17"/>
  <c r="AI50" i="17"/>
  <c r="E45" i="17"/>
  <c r="M45" i="17"/>
  <c r="U45" i="17"/>
  <c r="AC45" i="17"/>
  <c r="AK45" i="17"/>
  <c r="E46" i="17"/>
  <c r="M46" i="17"/>
  <c r="U46" i="17"/>
  <c r="AC46" i="17"/>
  <c r="AK46" i="17"/>
  <c r="G45" i="17"/>
  <c r="O45" i="17"/>
  <c r="W45" i="17"/>
  <c r="AE45" i="17"/>
  <c r="AM45" i="17"/>
  <c r="G46" i="17"/>
  <c r="O46" i="17"/>
  <c r="W46" i="17"/>
  <c r="AE46" i="17"/>
  <c r="AM46" i="17"/>
  <c r="S45" i="17"/>
  <c r="AI45" i="17"/>
  <c r="AA46" i="17"/>
  <c r="I45" i="17"/>
  <c r="Q45" i="17"/>
  <c r="Y45" i="17"/>
  <c r="AG45" i="17"/>
  <c r="AO45" i="17"/>
  <c r="I46" i="17"/>
  <c r="Q46" i="17"/>
  <c r="Y46" i="17"/>
  <c r="AG46" i="17"/>
  <c r="AO46" i="17"/>
  <c r="AE45" i="16"/>
  <c r="W46" i="16"/>
  <c r="W50" i="16"/>
  <c r="K45" i="16"/>
  <c r="S45" i="16"/>
  <c r="AA45" i="16"/>
  <c r="AI45" i="16"/>
  <c r="K46" i="16"/>
  <c r="S46" i="16"/>
  <c r="AA46" i="16"/>
  <c r="AI46" i="16"/>
  <c r="G45" i="16"/>
  <c r="G46" i="16"/>
  <c r="AE46" i="16"/>
  <c r="AM46" i="16"/>
  <c r="O50" i="16"/>
  <c r="AM50" i="16"/>
  <c r="E45" i="16"/>
  <c r="M45" i="16"/>
  <c r="U45" i="16"/>
  <c r="AC45" i="16"/>
  <c r="AK45" i="16"/>
  <c r="E46" i="16"/>
  <c r="M46" i="16"/>
  <c r="U46" i="16"/>
  <c r="AC46" i="16"/>
  <c r="AK46" i="16"/>
  <c r="O45" i="16"/>
  <c r="O46" i="16"/>
  <c r="I45" i="16"/>
  <c r="Q45" i="16"/>
  <c r="Y45" i="16"/>
  <c r="AG45" i="16"/>
  <c r="AO45" i="16"/>
  <c r="I46" i="16"/>
  <c r="Q46" i="16"/>
  <c r="Y46" i="16"/>
  <c r="AG46" i="16"/>
  <c r="AO46" i="16"/>
  <c r="K45" i="15"/>
  <c r="S45" i="15"/>
  <c r="AA45" i="15"/>
  <c r="AI45" i="15"/>
  <c r="K46" i="15"/>
  <c r="S46" i="15"/>
  <c r="AA46" i="15"/>
  <c r="AI46" i="15"/>
  <c r="E45" i="15"/>
  <c r="M45" i="15"/>
  <c r="U45" i="15"/>
  <c r="AC45" i="15"/>
  <c r="AK45" i="15"/>
  <c r="E46" i="15"/>
  <c r="M46" i="15"/>
  <c r="U46" i="15"/>
  <c r="AC46" i="15"/>
  <c r="AK46" i="15"/>
  <c r="G45" i="15"/>
  <c r="O45" i="15"/>
  <c r="W45" i="15"/>
  <c r="AE45" i="15"/>
  <c r="AM45" i="15"/>
  <c r="G46" i="15"/>
  <c r="O46" i="15"/>
  <c r="W46" i="15"/>
  <c r="AE46" i="15"/>
  <c r="AM46" i="15"/>
  <c r="I45" i="15"/>
  <c r="Q45" i="15"/>
  <c r="Y45" i="15"/>
  <c r="AG45" i="15"/>
  <c r="AO45" i="15"/>
  <c r="I46" i="15"/>
  <c r="Q46" i="15"/>
  <c r="Y46" i="15"/>
  <c r="AG46" i="15"/>
  <c r="AO46" i="15"/>
  <c r="K45" i="14"/>
  <c r="S45" i="14"/>
  <c r="AA45" i="14"/>
  <c r="AI45" i="14"/>
  <c r="K46" i="14"/>
  <c r="S46" i="14"/>
  <c r="AA46" i="14"/>
  <c r="AI46" i="14"/>
  <c r="E45" i="14"/>
  <c r="M45" i="14"/>
  <c r="U45" i="14"/>
  <c r="AC45" i="14"/>
  <c r="AK45" i="14"/>
  <c r="E46" i="14"/>
  <c r="M46" i="14"/>
  <c r="U46" i="14"/>
  <c r="AC46" i="14"/>
  <c r="AK46" i="14"/>
  <c r="G45" i="14"/>
  <c r="O45" i="14"/>
  <c r="W45" i="14"/>
  <c r="AE45" i="14"/>
  <c r="AM45" i="14"/>
  <c r="G46" i="14"/>
  <c r="O46" i="14"/>
  <c r="W46" i="14"/>
  <c r="AE46" i="14"/>
  <c r="AM46" i="14"/>
  <c r="I45" i="14"/>
  <c r="Q45" i="14"/>
  <c r="Y45" i="14"/>
  <c r="AG45" i="14"/>
  <c r="AO45" i="14"/>
  <c r="I46" i="14"/>
  <c r="Q46" i="14"/>
  <c r="Y46" i="14"/>
  <c r="AG46" i="14"/>
  <c r="AO46" i="14"/>
  <c r="K45" i="13"/>
  <c r="S45" i="13"/>
  <c r="AA45" i="13"/>
  <c r="AI45" i="13"/>
  <c r="K46" i="13"/>
  <c r="S46" i="13"/>
  <c r="AA46" i="13"/>
  <c r="AI46" i="13"/>
  <c r="E45" i="13"/>
  <c r="M45" i="13"/>
  <c r="U45" i="13"/>
  <c r="AC45" i="13"/>
  <c r="AK45" i="13"/>
  <c r="E46" i="13"/>
  <c r="M46" i="13"/>
  <c r="U46" i="13"/>
  <c r="AC46" i="13"/>
  <c r="AK46" i="13"/>
  <c r="G45" i="13"/>
  <c r="O45" i="13"/>
  <c r="W45" i="13"/>
  <c r="AE45" i="13"/>
  <c r="AM45" i="13"/>
  <c r="G46" i="13"/>
  <c r="O46" i="13"/>
  <c r="W46" i="13"/>
  <c r="AE46" i="13"/>
  <c r="AM46" i="13"/>
  <c r="I45" i="13"/>
  <c r="Q45" i="13"/>
  <c r="Y45" i="13"/>
  <c r="AG45" i="13"/>
  <c r="AO45" i="13"/>
  <c r="I46" i="13"/>
  <c r="Q46" i="13"/>
  <c r="Y46" i="13"/>
  <c r="AG46" i="13"/>
  <c r="AO46" i="13"/>
  <c r="S45" i="12"/>
  <c r="AA46" i="12"/>
  <c r="AI46" i="12"/>
  <c r="K50" i="12"/>
  <c r="AI50" i="12"/>
  <c r="E45" i="12"/>
  <c r="M45" i="12"/>
  <c r="U45" i="12"/>
  <c r="AC45" i="12"/>
  <c r="AK45" i="12"/>
  <c r="E46" i="12"/>
  <c r="M46" i="12"/>
  <c r="U46" i="12"/>
  <c r="AC46" i="12"/>
  <c r="AK46" i="12"/>
  <c r="AA45" i="12"/>
  <c r="S46" i="12"/>
  <c r="G45" i="12"/>
  <c r="O45" i="12"/>
  <c r="W45" i="12"/>
  <c r="AE45" i="12"/>
  <c r="AM45" i="12"/>
  <c r="G46" i="12"/>
  <c r="O46" i="12"/>
  <c r="W46" i="12"/>
  <c r="AE46" i="12"/>
  <c r="AM46" i="12"/>
  <c r="K45" i="12"/>
  <c r="K46" i="12"/>
  <c r="I45" i="12"/>
  <c r="Q45" i="12"/>
  <c r="Y45" i="12"/>
  <c r="AG45" i="12"/>
  <c r="AO45" i="12"/>
  <c r="I46" i="12"/>
  <c r="Q46" i="12"/>
  <c r="Y46" i="12"/>
  <c r="AG46" i="12"/>
  <c r="AO46" i="12"/>
  <c r="AI50" i="11"/>
  <c r="M45" i="11"/>
  <c r="U45" i="11"/>
  <c r="AC45" i="11"/>
  <c r="AK45" i="11"/>
  <c r="M46" i="11"/>
  <c r="U46" i="11"/>
  <c r="AC46" i="11"/>
  <c r="AK46" i="11"/>
  <c r="K45" i="11"/>
  <c r="AA45" i="11"/>
  <c r="AI45" i="11"/>
  <c r="K46" i="11"/>
  <c r="S46" i="11"/>
  <c r="AA46" i="11"/>
  <c r="AI46" i="11"/>
  <c r="O45" i="11"/>
  <c r="W45" i="11"/>
  <c r="AE45" i="11"/>
  <c r="AM45" i="11"/>
  <c r="O46" i="11"/>
  <c r="W46" i="11"/>
  <c r="AE46" i="11"/>
  <c r="AM46" i="11"/>
  <c r="S45" i="11"/>
  <c r="I45" i="11"/>
  <c r="Q45" i="11"/>
  <c r="Y45" i="11"/>
  <c r="AG45" i="11"/>
  <c r="AO45" i="11"/>
  <c r="I46" i="11"/>
  <c r="Q46" i="11"/>
  <c r="Y46" i="11"/>
  <c r="AG46" i="11"/>
  <c r="AO46" i="11"/>
  <c r="AA45" i="2"/>
  <c r="K46" i="2"/>
  <c r="K50" i="2" s="1"/>
  <c r="AI50" i="2"/>
  <c r="E45" i="2"/>
  <c r="E46" i="2" s="1"/>
  <c r="E50" i="2" s="1"/>
  <c r="M45" i="2"/>
  <c r="U45" i="2"/>
  <c r="AC45" i="2"/>
  <c r="AK45" i="2"/>
  <c r="M46" i="2"/>
  <c r="U46" i="2"/>
  <c r="AC46" i="2"/>
  <c r="AK46" i="2"/>
  <c r="K45" i="2"/>
  <c r="AI45" i="2"/>
  <c r="AA46" i="2"/>
  <c r="AI46" i="2"/>
  <c r="S50" i="2"/>
  <c r="G45" i="2"/>
  <c r="G46" i="2" s="1"/>
  <c r="G50" i="2" s="1"/>
  <c r="O45" i="2"/>
  <c r="W45" i="2"/>
  <c r="AE45" i="2"/>
  <c r="AM45" i="2"/>
  <c r="O46" i="2"/>
  <c r="W46" i="2"/>
  <c r="AE46" i="2"/>
  <c r="AM46" i="2"/>
  <c r="S45" i="2"/>
  <c r="I45" i="2"/>
  <c r="I46" i="2" s="1"/>
  <c r="I50" i="2" s="1"/>
  <c r="Q45" i="2"/>
  <c r="Y45" i="2"/>
  <c r="AG45" i="2"/>
  <c r="AO45" i="2"/>
  <c r="Q46" i="2"/>
  <c r="Y46" i="2"/>
  <c r="AG46" i="2"/>
  <c r="AO46" i="2"/>
  <c r="K45" i="1"/>
  <c r="K46" i="1" s="1"/>
  <c r="S45" i="1"/>
  <c r="AA45" i="1"/>
  <c r="AI45" i="1"/>
  <c r="S46" i="1"/>
  <c r="AA46" i="1"/>
  <c r="AI46" i="1"/>
  <c r="E45" i="1"/>
  <c r="E46" i="1" s="1"/>
  <c r="M45" i="1"/>
  <c r="U45" i="1"/>
  <c r="AC45" i="1"/>
  <c r="AK45" i="1"/>
  <c r="M46" i="1"/>
  <c r="U46" i="1"/>
  <c r="AC46" i="1"/>
  <c r="AK46" i="1"/>
  <c r="G45" i="1"/>
  <c r="G46" i="1" s="1"/>
  <c r="O45" i="1"/>
  <c r="W45" i="1"/>
  <c r="AE45" i="1"/>
  <c r="AM45" i="1"/>
  <c r="O46" i="1"/>
  <c r="W46" i="1"/>
  <c r="AE46" i="1"/>
  <c r="AM46" i="1"/>
  <c r="I45" i="1"/>
  <c r="I46" i="1" s="1"/>
  <c r="Q45" i="1"/>
  <c r="Y45" i="1"/>
  <c r="AG45" i="1"/>
  <c r="AO45" i="1"/>
  <c r="Q46" i="1"/>
  <c r="Y46" i="1"/>
  <c r="AG46" i="1"/>
  <c r="AO46" i="1"/>
  <c r="BF14" i="11" l="1"/>
  <c r="O8" i="22" s="1"/>
  <c r="M8" i="22"/>
  <c r="M7" i="22"/>
  <c r="BF14" i="12"/>
  <c r="O9" i="22" s="1"/>
  <c r="I50" i="1"/>
  <c r="G50" i="1"/>
  <c r="K50" i="1"/>
  <c r="E50" i="1"/>
  <c r="M9" i="22" l="1"/>
  <c r="BF14" i="2"/>
  <c r="O7" i="22" s="1"/>
  <c r="M6" i="22"/>
  <c r="M26" i="22" l="1"/>
  <c r="BF14" i="1"/>
  <c r="O6" i="22" s="1"/>
  <c r="M27" i="22" s="1"/>
</calcChain>
</file>

<file path=xl/comments1.xml><?xml version="1.0" encoding="utf-8"?>
<comments xmlns="http://schemas.openxmlformats.org/spreadsheetml/2006/main">
  <authors>
    <author>Gutierrez Julio</author>
  </authors>
  <commentList>
    <comment ref="M3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Takt time = 100 * Available time / Demand
Unit: minutes / 100 parts (SAP standard)</t>
        </r>
      </text>
    </comment>
    <comment ref="M5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Unit: minutes / 100 parts (SAP standard)</t>
        </r>
      </text>
    </comment>
  </commentList>
</comments>
</file>

<file path=xl/comments2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3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4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5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6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7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8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9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10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comments11.xml><?xml version="1.0" encoding="utf-8"?>
<comments xmlns="http://schemas.openxmlformats.org/spreadsheetml/2006/main">
  <authors>
    <author>Gutierrez Julio</author>
  </authors>
  <commentList>
    <comment ref="AQ42" authorId="0">
      <text>
        <r>
          <rPr>
            <b/>
            <sz val="9"/>
            <color indexed="81"/>
            <rFont val="Tahoma"/>
            <family val="2"/>
          </rPr>
          <t>Gutierrez Julio:</t>
        </r>
        <r>
          <rPr>
            <sz val="9"/>
            <color indexed="81"/>
            <rFont val="Tahoma"/>
            <family val="2"/>
          </rPr>
          <t xml:space="preserve">
- TT: transport;
- LT: labor;
- MT: machine;
- LMT: labor-machine;
- BT: bureaucratic time.</t>
        </r>
      </text>
    </comment>
  </commentList>
</comments>
</file>

<file path=xl/sharedStrings.xml><?xml version="1.0" encoding="utf-8"?>
<sst xmlns="http://schemas.openxmlformats.org/spreadsheetml/2006/main" count="1210" uniqueCount="100">
  <si>
    <t>01</t>
  </si>
  <si>
    <t>02</t>
  </si>
  <si>
    <t>03</t>
  </si>
  <si>
    <t>04</t>
  </si>
  <si>
    <t>05</t>
  </si>
  <si>
    <t>06</t>
  </si>
  <si>
    <t>07</t>
  </si>
  <si>
    <t>08</t>
  </si>
  <si>
    <t>09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</si>
  <si>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</si>
  <si>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</si>
  <si>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</si>
  <si>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</si>
  <si>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</si>
  <si>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</si>
  <si>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</si>
  <si>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</si>
  <si>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</si>
  <si>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</si>
  <si>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C</t>
  </si>
  <si>
    <t>T</t>
  </si>
  <si>
    <t>1 /</t>
  </si>
  <si>
    <t>#</t>
  </si>
  <si>
    <t>Takt Time</t>
  </si>
  <si>
    <t>Target CT</t>
  </si>
  <si>
    <t>Buffer %</t>
  </si>
  <si>
    <t>Target TT</t>
  </si>
  <si>
    <t>WORKSTATION</t>
  </si>
  <si>
    <t>No:</t>
  </si>
  <si>
    <t>Elements</t>
  </si>
  <si>
    <t>Date</t>
  </si>
  <si>
    <t>Responsible</t>
  </si>
  <si>
    <t>Operator</t>
  </si>
  <si>
    <t>Operators qty</t>
  </si>
  <si>
    <t>Parts / cycle</t>
  </si>
  <si>
    <t>Standard time</t>
  </si>
  <si>
    <t>Capacity per hour</t>
  </si>
  <si>
    <t>Workcenter</t>
  </si>
  <si>
    <t>PHYSIOLOGICAL COEFFICIENTS</t>
  </si>
  <si>
    <t>Environment temperature</t>
  </si>
  <si>
    <t>Dust</t>
  </si>
  <si>
    <t>Light</t>
  </si>
  <si>
    <t>Noise</t>
  </si>
  <si>
    <t>Attention / concentration</t>
  </si>
  <si>
    <t>Material irritability</t>
  </si>
  <si>
    <t>Monotony</t>
  </si>
  <si>
    <t>Mental fatigue</t>
  </si>
  <si>
    <t>Human fatigue (%)</t>
  </si>
  <si>
    <t>Physical fatigue</t>
  </si>
  <si>
    <t>Effort</t>
  </si>
  <si>
    <t>Posture</t>
  </si>
  <si>
    <t>Personal needs</t>
  </si>
  <si>
    <t>Frequency per cycle</t>
  </si>
  <si>
    <t>Average time (s/cycle)</t>
  </si>
  <si>
    <t>Rhythm evaluation (%)</t>
  </si>
  <si>
    <t>Normal time (s/cycle)</t>
  </si>
  <si>
    <t>Standard time (s/cycle)</t>
  </si>
  <si>
    <t>Time type</t>
  </si>
  <si>
    <t>DEFINED
[ % ]</t>
  </si>
  <si>
    <t>BR STD
[ % ]</t>
  </si>
  <si>
    <t>Ʃ (s)</t>
  </si>
  <si>
    <t>Number of observations</t>
  </si>
  <si>
    <t>HUMAN FATIGUE</t>
  </si>
  <si>
    <t>Part number</t>
  </si>
  <si>
    <t>Operation no.</t>
  </si>
  <si>
    <t>Operation description</t>
  </si>
  <si>
    <t>Area</t>
  </si>
  <si>
    <t>Line</t>
  </si>
  <si>
    <t>Standard time
(min / 100 parts)</t>
  </si>
  <si>
    <t>NOTES / DIVERGENCIES</t>
  </si>
  <si>
    <t>Capacity</t>
  </si>
  <si>
    <t>SC / CC / D</t>
  </si>
  <si>
    <t>CHRONO ANALYSIS FORM</t>
  </si>
  <si>
    <t>Workstation</t>
  </si>
  <si>
    <t>Operation</t>
  </si>
  <si>
    <t>Part description</t>
  </si>
  <si>
    <t>CAPACITY</t>
  </si>
  <si>
    <t>TOTAL TIME</t>
  </si>
  <si>
    <t>BR167</t>
  </si>
  <si>
    <t>Armrest Assembly</t>
  </si>
  <si>
    <t>LT</t>
  </si>
  <si>
    <t>Automotive</t>
  </si>
  <si>
    <t>Daimler</t>
  </si>
  <si>
    <t>J.Williams</t>
  </si>
  <si>
    <t>Apply Grease</t>
  </si>
  <si>
    <t>End</t>
  </si>
  <si>
    <t>Global</t>
  </si>
  <si>
    <t>Final Assembly</t>
  </si>
  <si>
    <t>Obtain Console</t>
  </si>
  <si>
    <t>Insert Armrest</t>
  </si>
  <si>
    <t>Route Harness</t>
  </si>
  <si>
    <t>Test Console</t>
  </si>
  <si>
    <t>Function Armrest</t>
  </si>
  <si>
    <t>Insert Mat</t>
  </si>
  <si>
    <t>Insert Screws</t>
  </si>
  <si>
    <t>Insert Labels</t>
  </si>
  <si>
    <t>Clean/Move to Wip</t>
  </si>
  <si>
    <t>Total</t>
  </si>
  <si>
    <t>EOL</t>
  </si>
  <si>
    <t>Cycle Time Analysis (Final Assembly-Eol)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</si>
</sst>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"/>
    <numFmt numFmtId="165" formatCode="0.000"/>
    <numFmt numFmtId="166" formatCode="_([$€]* #,##0.00_);_([$€]* \(#,##0.00\);_([$€]* &quot;-&quot;??_);_(@_)"/>
    <numFmt numFmtId="167" formatCode="_-* #,##0.00\ _T_L_-;\-* #,##0.00\ _T_L_-;_-* &quot;-&quot;??\ _T_L_-;_-@_-"/>
  </numFmts>
  <fonts count="18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  <charset val="238"/>
    </font>
    <font>
      <sz val="10"/>
      <name val="MS Sans Serif"/>
      <family val="2"/>
    </font>
    <font>
      <sz val="12"/>
      <name val="Arial MT"/>
    </font>
    <font>
      <i/>
      <sz val="8"/>
      <name val="Arial"/>
      <family val="2"/>
    </font>
    <font>
      <i/>
      <sz val="8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1">
    <xf numFmtId="0" fontId="0" fillId="0" borderId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167" fontId="2" fillId="0" borderId="0" applyFont="0" applyFill="0" applyBorder="0" applyAlignment="0" applyProtection="0"/>
    <xf numFmtId="0" fontId="2" fillId="0" borderId="0"/>
    <xf numFmtId="0" fontId="11" fillId="0" borderId="0"/>
    <xf numFmtId="9" fontId="12" fillId="0" borderId="0" applyFont="0" applyFill="0" applyBorder="0" applyAlignment="0" applyProtection="0"/>
    <xf numFmtId="0" fontId="12" fillId="0" borderId="0"/>
    <xf numFmtId="0" fontId="13" fillId="0" borderId="0"/>
    <xf numFmtId="0" fontId="2" fillId="0" borderId="0"/>
  </cellStyleXfs>
  <cellXfs count="215">
    <xf numFmtId="0" fontId="0" fillId="0" borderId="0" xfId="0"/>
    <xf numFmtId="165" fontId="3" fillId="2" borderId="7" xfId="0" applyNumberFormat="1" applyFont="1" applyFill="1" applyBorder="1" applyAlignment="1" applyProtection="1">
      <alignment horizontal="center" vertical="center"/>
      <protection locked="0"/>
    </xf>
    <xf numFmtId="165" fontId="3" fillId="2" borderId="11" xfId="0" applyNumberFormat="1" applyFont="1" applyFill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</xf>
    <xf numFmtId="1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Protection="1"/>
    <xf numFmtId="0" fontId="5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3" fillId="0" borderId="0" xfId="0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165" fontId="3" fillId="0" borderId="7" xfId="0" applyNumberFormat="1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6" xfId="0" applyFont="1" applyBorder="1" applyAlignment="1" applyProtection="1">
      <alignment vertical="center"/>
    </xf>
    <xf numFmtId="165" fontId="3" fillId="2" borderId="2" xfId="0" applyNumberFormat="1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 wrapText="1"/>
    </xf>
    <xf numFmtId="49" fontId="7" fillId="3" borderId="11" xfId="0" applyNumberFormat="1" applyFont="1" applyFill="1" applyBorder="1" applyAlignment="1" applyProtection="1">
      <alignment horizontal="center" vertical="center"/>
    </xf>
    <xf numFmtId="0" fontId="7" fillId="3" borderId="13" xfId="0" applyFont="1" applyFill="1" applyBorder="1" applyAlignment="1" applyProtection="1">
      <alignment horizontal="center" vertical="center"/>
    </xf>
    <xf numFmtId="0" fontId="7" fillId="3" borderId="14" xfId="0" applyFont="1" applyFill="1" applyBorder="1" applyAlignment="1" applyProtection="1">
      <alignment horizontal="center" vertical="center"/>
    </xf>
    <xf numFmtId="0" fontId="7" fillId="3" borderId="15" xfId="0" applyFont="1" applyFill="1" applyBorder="1" applyAlignment="1" applyProtection="1">
      <alignment horizontal="center" vertical="center"/>
    </xf>
    <xf numFmtId="0" fontId="14" fillId="3" borderId="6" xfId="0" applyFont="1" applyFill="1" applyBorder="1" applyAlignment="1" applyProtection="1">
      <alignment horizontal="center" vertical="center" wrapText="1"/>
    </xf>
    <xf numFmtId="0" fontId="7" fillId="0" borderId="15" xfId="0" applyFont="1" applyBorder="1" applyAlignment="1" applyProtection="1">
      <alignment horizontal="center" vertical="center"/>
    </xf>
    <xf numFmtId="0" fontId="7" fillId="0" borderId="29" xfId="0" applyFont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0" fontId="3" fillId="0" borderId="27" xfId="0" applyFont="1" applyBorder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Border="1" applyAlignment="1" applyProtection="1">
      <alignment horizontal="center" vertical="center"/>
    </xf>
    <xf numFmtId="164" fontId="16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165" fontId="7" fillId="0" borderId="0" xfId="0" applyNumberFormat="1" applyFont="1" applyFill="1" applyBorder="1" applyAlignment="1" applyProtection="1">
      <alignment horizontal="center" vertical="center" wrapText="1"/>
    </xf>
    <xf numFmtId="1" fontId="3" fillId="2" borderId="7" xfId="0" applyNumberFormat="1" applyFont="1" applyFill="1" applyBorder="1" applyAlignment="1" applyProtection="1">
      <alignment horizontal="center" vertical="center"/>
    </xf>
    <xf numFmtId="165" fontId="3" fillId="0" borderId="7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 indent="1"/>
    </xf>
    <xf numFmtId="0" fontId="3" fillId="2" borderId="7" xfId="0" applyFont="1" applyFill="1" applyBorder="1" applyAlignment="1" applyProtection="1">
      <alignment horizontal="center" vertical="center"/>
    </xf>
    <xf numFmtId="0" fontId="7" fillId="4" borderId="7" xfId="0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/>
    </xf>
    <xf numFmtId="165" fontId="3" fillId="0" borderId="2" xfId="0" applyNumberFormat="1" applyFont="1" applyFill="1" applyBorder="1" applyAlignment="1" applyProtection="1">
      <alignment horizontal="center" vertical="center"/>
      <protection locked="0"/>
    </xf>
    <xf numFmtId="165" fontId="3" fillId="0" borderId="7" xfId="0" applyNumberFormat="1" applyFont="1" applyFill="1" applyBorder="1" applyAlignment="1" applyProtection="1">
      <alignment horizontal="center" vertical="center"/>
      <protection locked="0"/>
    </xf>
    <xf numFmtId="165" fontId="3" fillId="0" borderId="11" xfId="0" applyNumberFormat="1" applyFont="1" applyFill="1" applyBorder="1" applyAlignment="1" applyProtection="1">
      <alignment horizontal="center" vertical="center"/>
      <protection locked="0"/>
    </xf>
    <xf numFmtId="165" fontId="3" fillId="2" borderId="1" xfId="0" applyNumberFormat="1" applyFont="1" applyFill="1" applyBorder="1" applyAlignment="1" applyProtection="1">
      <alignment horizontal="center" vertical="center"/>
      <protection locked="0"/>
    </xf>
    <xf numFmtId="165" fontId="3" fillId="2" borderId="6" xfId="0" applyNumberFormat="1" applyFont="1" applyFill="1" applyBorder="1" applyAlignment="1" applyProtection="1">
      <alignment horizontal="center" vertical="center"/>
      <protection locked="0"/>
    </xf>
    <xf numFmtId="165" fontId="3" fillId="2" borderId="16" xfId="0" applyNumberFormat="1" applyFont="1" applyFill="1" applyBorder="1" applyAlignment="1" applyProtection="1">
      <alignment horizontal="center" vertical="center"/>
      <protection locked="0"/>
    </xf>
    <xf numFmtId="165" fontId="3" fillId="0" borderId="7" xfId="0" applyNumberFormat="1" applyFont="1" applyBorder="1" applyAlignment="1" applyProtection="1">
      <alignment horizontal="center" vertical="center"/>
    </xf>
    <xf numFmtId="165" fontId="3" fillId="0" borderId="7" xfId="0" applyNumberFormat="1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14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165" fontId="3" fillId="0" borderId="9" xfId="0" applyNumberFormat="1" applyFont="1" applyBorder="1" applyAlignment="1" applyProtection="1">
      <alignment horizontal="center" vertical="center"/>
    </xf>
    <xf numFmtId="165" fontId="3" fillId="0" borderId="23" xfId="0" applyNumberFormat="1" applyFont="1" applyBorder="1" applyAlignment="1" applyProtection="1">
      <alignment horizontal="center" vertical="center"/>
    </xf>
    <xf numFmtId="165" fontId="3" fillId="0" borderId="10" xfId="0" applyNumberFormat="1" applyFont="1" applyBorder="1" applyAlignment="1" applyProtection="1">
      <alignment horizontal="center" vertical="center"/>
    </xf>
    <xf numFmtId="1" fontId="3" fillId="0" borderId="9" xfId="0" applyNumberFormat="1" applyFont="1" applyBorder="1" applyAlignment="1" applyProtection="1">
      <alignment horizontal="center" vertical="center"/>
    </xf>
    <xf numFmtId="1" fontId="3" fillId="0" borderId="10" xfId="0" applyNumberFormat="1" applyFont="1" applyBorder="1" applyAlignment="1" applyProtection="1">
      <alignment horizontal="center" vertical="center"/>
    </xf>
    <xf numFmtId="0" fontId="3" fillId="0" borderId="41" xfId="0" applyNumberFormat="1" applyFont="1" applyBorder="1" applyAlignment="1" applyProtection="1">
      <alignment horizontal="center" vertical="center"/>
    </xf>
    <xf numFmtId="0" fontId="3" fillId="0" borderId="20" xfId="0" applyNumberFormat="1" applyFont="1" applyBorder="1" applyAlignment="1" applyProtection="1">
      <alignment horizontal="center" vertical="center"/>
    </xf>
    <xf numFmtId="165" fontId="3" fillId="0" borderId="17" xfId="0" applyNumberFormat="1" applyFont="1" applyBorder="1" applyAlignment="1" applyProtection="1">
      <alignment horizontal="center" vertical="center"/>
    </xf>
    <xf numFmtId="165" fontId="3" fillId="0" borderId="42" xfId="0" applyNumberFormat="1" applyFont="1" applyBorder="1" applyAlignment="1" applyProtection="1">
      <alignment horizontal="center" vertical="center"/>
    </xf>
    <xf numFmtId="165" fontId="3" fillId="0" borderId="20" xfId="0" applyNumberFormat="1" applyFont="1" applyBorder="1" applyAlignment="1" applyProtection="1">
      <alignment horizontal="center" vertical="center"/>
    </xf>
    <xf numFmtId="1" fontId="3" fillId="0" borderId="17" xfId="0" applyNumberFormat="1" applyFont="1" applyBorder="1" applyAlignment="1" applyProtection="1">
      <alignment horizontal="center" vertical="center"/>
    </xf>
    <xf numFmtId="1" fontId="3" fillId="0" borderId="20" xfId="0" applyNumberFormat="1" applyFont="1" applyBorder="1" applyAlignment="1" applyProtection="1">
      <alignment horizontal="center" vertical="center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7" xfId="0" applyNumberFormat="1" applyFont="1" applyBorder="1" applyAlignment="1" applyProtection="1">
      <alignment horizontal="center" vertical="center"/>
    </xf>
    <xf numFmtId="1" fontId="3" fillId="0" borderId="7" xfId="0" applyNumberFormat="1" applyFont="1" applyBorder="1" applyAlignment="1" applyProtection="1">
      <alignment horizontal="center" vertical="center"/>
    </xf>
    <xf numFmtId="164" fontId="3" fillId="0" borderId="7" xfId="0" applyNumberFormat="1" applyFont="1" applyBorder="1" applyAlignment="1" applyProtection="1">
      <alignment horizontal="center" vertical="center"/>
    </xf>
    <xf numFmtId="0" fontId="3" fillId="0" borderId="13" xfId="0" applyNumberFormat="1" applyFont="1" applyBorder="1" applyAlignment="1" applyProtection="1">
      <alignment horizontal="center" vertical="center"/>
    </xf>
    <xf numFmtId="0" fontId="3" fillId="0" borderId="33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4" fontId="6" fillId="2" borderId="0" xfId="0" applyNumberFormat="1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7" fillId="0" borderId="24" xfId="0" applyFont="1" applyFill="1" applyBorder="1" applyAlignment="1" applyProtection="1">
      <alignment vertical="center"/>
    </xf>
    <xf numFmtId="0" fontId="7" fillId="0" borderId="28" xfId="0" applyFont="1" applyFill="1" applyBorder="1" applyAlignment="1" applyProtection="1">
      <alignment vertical="center"/>
    </xf>
    <xf numFmtId="0" fontId="3" fillId="0" borderId="24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25" xfId="0" applyFont="1" applyFill="1" applyBorder="1" applyAlignment="1" applyProtection="1">
      <alignment vertical="center"/>
    </xf>
    <xf numFmtId="165" fontId="3" fillId="0" borderId="4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65" fontId="3" fillId="0" borderId="0" xfId="0" applyNumberFormat="1" applyFont="1" applyFill="1" applyBorder="1" applyAlignment="1" applyProtection="1">
      <alignment horizontal="right" vertical="center" indent="1"/>
    </xf>
    <xf numFmtId="165" fontId="5" fillId="0" borderId="0" xfId="0" applyNumberFormat="1" applyFont="1" applyFill="1" applyBorder="1" applyAlignment="1" applyProtection="1">
      <alignment horizontal="right" vertical="center" indent="1"/>
    </xf>
    <xf numFmtId="165" fontId="5" fillId="0" borderId="39" xfId="0" applyNumberFormat="1" applyFont="1" applyFill="1" applyBorder="1" applyAlignment="1" applyProtection="1">
      <alignment horizontal="right" vertical="center" indent="1"/>
    </xf>
    <xf numFmtId="1" fontId="3" fillId="0" borderId="32" xfId="0" applyNumberFormat="1" applyFont="1" applyFill="1" applyBorder="1" applyAlignment="1" applyProtection="1">
      <alignment horizontal="center" vertical="center"/>
    </xf>
    <xf numFmtId="1" fontId="3" fillId="0" borderId="33" xfId="0" applyNumberFormat="1" applyFont="1" applyFill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165" fontId="6" fillId="2" borderId="0" xfId="0" applyNumberFormat="1" applyFont="1" applyFill="1" applyBorder="1" applyAlignment="1" applyProtection="1">
      <alignment horizontal="left" vertical="center" indent="1"/>
      <protection locked="0"/>
    </xf>
    <xf numFmtId="0" fontId="6" fillId="0" borderId="24" xfId="0" applyFont="1" applyBorder="1" applyAlignment="1" applyProtection="1">
      <alignment horizontal="center" vertical="center"/>
    </xf>
    <xf numFmtId="165" fontId="5" fillId="0" borderId="0" xfId="0" applyNumberFormat="1" applyFont="1" applyFill="1" applyBorder="1" applyAlignment="1" applyProtection="1">
      <alignment horizontal="right" vertical="center" wrapText="1" indent="1"/>
    </xf>
    <xf numFmtId="164" fontId="3" fillId="0" borderId="9" xfId="0" applyNumberFormat="1" applyFont="1" applyFill="1" applyBorder="1" applyAlignment="1" applyProtection="1">
      <alignment horizontal="center" vertical="center"/>
    </xf>
    <xf numFmtId="164" fontId="3" fillId="0" borderId="10" xfId="0" applyNumberFormat="1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center" indent="1"/>
    </xf>
    <xf numFmtId="0" fontId="3" fillId="2" borderId="12" xfId="0" applyFont="1" applyFill="1" applyBorder="1" applyAlignment="1" applyProtection="1">
      <alignment horizontal="left" vertical="center" indent="1"/>
    </xf>
    <xf numFmtId="0" fontId="3" fillId="2" borderId="7" xfId="0" applyFont="1" applyFill="1" applyBorder="1" applyAlignment="1" applyProtection="1">
      <alignment horizontal="left" vertical="center" indent="1"/>
    </xf>
    <xf numFmtId="0" fontId="3" fillId="2" borderId="8" xfId="0" applyFont="1" applyFill="1" applyBorder="1" applyAlignment="1" applyProtection="1">
      <alignment horizontal="left" vertical="center" indent="1"/>
    </xf>
    <xf numFmtId="164" fontId="3" fillId="0" borderId="7" xfId="0" applyNumberFormat="1" applyFont="1" applyBorder="1" applyAlignment="1" applyProtection="1">
      <alignment horizontal="center" vertical="center" wrapText="1"/>
    </xf>
    <xf numFmtId="164" fontId="3" fillId="0" borderId="8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3" fillId="2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165" fontId="3" fillId="0" borderId="3" xfId="0" applyNumberFormat="1" applyFont="1" applyBorder="1" applyAlignment="1" applyProtection="1">
      <alignment horizontal="center" vertical="center"/>
    </xf>
    <xf numFmtId="165" fontId="3" fillId="0" borderId="18" xfId="0" applyNumberFormat="1" applyFont="1" applyBorder="1" applyAlignment="1" applyProtection="1">
      <alignment horizontal="center" vertical="center"/>
    </xf>
    <xf numFmtId="165" fontId="3" fillId="0" borderId="4" xfId="0" applyNumberFormat="1" applyFont="1" applyBorder="1" applyAlignment="1" applyProtection="1">
      <alignment horizontal="center" vertical="center"/>
    </xf>
    <xf numFmtId="0" fontId="3" fillId="0" borderId="3" xfId="0" applyNumberFormat="1" applyFont="1" applyBorder="1" applyAlignment="1" applyProtection="1">
      <alignment horizontal="center" vertical="center"/>
    </xf>
    <xf numFmtId="0" fontId="3" fillId="0" borderId="4" xfId="0" applyNumberFormat="1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7" fillId="5" borderId="43" xfId="0" applyFont="1" applyFill="1" applyBorder="1" applyAlignment="1" applyProtection="1">
      <alignment horizontal="center" vertical="center"/>
    </xf>
    <xf numFmtId="0" fontId="17" fillId="5" borderId="44" xfId="0" applyFont="1" applyFill="1" applyBorder="1" applyAlignment="1" applyProtection="1">
      <alignment horizontal="center" vertical="center"/>
    </xf>
    <xf numFmtId="0" fontId="17" fillId="5" borderId="45" xfId="0" applyFont="1" applyFill="1" applyBorder="1" applyAlignment="1" applyProtection="1">
      <alignment horizontal="center" vertical="center"/>
    </xf>
    <xf numFmtId="0" fontId="17" fillId="5" borderId="46" xfId="0" applyFont="1" applyFill="1" applyBorder="1" applyAlignment="1" applyProtection="1">
      <alignment horizontal="center" vertical="center"/>
    </xf>
    <xf numFmtId="0" fontId="17" fillId="5" borderId="0" xfId="0" applyFont="1" applyFill="1" applyBorder="1" applyAlignment="1" applyProtection="1">
      <alignment horizontal="center" vertical="center"/>
    </xf>
    <xf numFmtId="0" fontId="17" fillId="5" borderId="47" xfId="0" applyFont="1" applyFill="1" applyBorder="1" applyAlignment="1" applyProtection="1">
      <alignment horizontal="center" vertical="center"/>
    </xf>
    <xf numFmtId="0" fontId="17" fillId="5" borderId="48" xfId="0" applyFont="1" applyFill="1" applyBorder="1" applyAlignment="1" applyProtection="1">
      <alignment horizontal="center" vertical="center"/>
    </xf>
    <xf numFmtId="0" fontId="17" fillId="5" borderId="49" xfId="0" applyFont="1" applyFill="1" applyBorder="1" applyAlignment="1" applyProtection="1">
      <alignment horizontal="center" vertical="center"/>
    </xf>
    <xf numFmtId="0" fontId="17" fillId="5" borderId="50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37" xfId="0" applyFont="1" applyBorder="1" applyAlignment="1" applyProtection="1">
      <alignment horizontal="center" vertical="center" wrapText="1"/>
    </xf>
    <xf numFmtId="0" fontId="3" fillId="0" borderId="26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19" xfId="0" applyFont="1" applyFill="1" applyBorder="1" applyAlignment="1" applyProtection="1">
      <alignment horizontal="center" vertical="center" wrapText="1"/>
      <protection locked="0"/>
    </xf>
    <xf numFmtId="0" fontId="3" fillId="0" borderId="40" xfId="0" applyNumberFormat="1" applyFont="1" applyBorder="1" applyAlignment="1" applyProtection="1">
      <alignment horizontal="center" vertical="center"/>
    </xf>
    <xf numFmtId="0" fontId="3" fillId="0" borderId="39" xfId="0" applyNumberFormat="1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 wrapText="1"/>
    </xf>
    <xf numFmtId="0" fontId="5" fillId="0" borderId="31" xfId="0" applyFont="1" applyBorder="1" applyAlignment="1" applyProtection="1">
      <alignment horizontal="center" vertical="center" wrapText="1"/>
    </xf>
    <xf numFmtId="164" fontId="3" fillId="0" borderId="22" xfId="0" applyNumberFormat="1" applyFont="1" applyBorder="1" applyAlignment="1" applyProtection="1">
      <alignment horizontal="center" vertical="center"/>
    </xf>
    <xf numFmtId="164" fontId="3" fillId="0" borderId="21" xfId="0" applyNumberFormat="1" applyFont="1" applyBorder="1" applyAlignment="1" applyProtection="1">
      <alignment horizontal="center" vertical="center"/>
    </xf>
    <xf numFmtId="1" fontId="3" fillId="0" borderId="22" xfId="0" applyNumberFormat="1" applyFont="1" applyBorder="1" applyAlignment="1" applyProtection="1">
      <alignment horizontal="center" vertical="center"/>
    </xf>
    <xf numFmtId="1" fontId="3" fillId="0" borderId="21" xfId="0" applyNumberFormat="1" applyFont="1" applyBorder="1" applyAlignment="1" applyProtection="1">
      <alignment horizontal="center" vertical="center"/>
    </xf>
    <xf numFmtId="164" fontId="3" fillId="0" borderId="9" xfId="0" applyNumberFormat="1" applyFont="1" applyBorder="1" applyAlignment="1" applyProtection="1">
      <alignment horizontal="center" vertical="center"/>
    </xf>
    <xf numFmtId="164" fontId="3" fillId="0" borderId="10" xfId="0" applyNumberFormat="1" applyFont="1" applyBorder="1" applyAlignment="1" applyProtection="1">
      <alignment horizontal="center" vertical="center"/>
    </xf>
    <xf numFmtId="0" fontId="7" fillId="0" borderId="37" xfId="0" applyFont="1" applyFill="1" applyBorder="1" applyAlignment="1" applyProtection="1">
      <alignment horizontal="center" vertical="center"/>
    </xf>
    <xf numFmtId="0" fontId="7" fillId="0" borderId="38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left" vertical="center" indent="1"/>
    </xf>
    <xf numFmtId="0" fontId="3" fillId="2" borderId="5" xfId="0" applyFont="1" applyFill="1" applyBorder="1" applyAlignment="1" applyProtection="1">
      <alignment horizontal="left" vertical="center" indent="1"/>
    </xf>
    <xf numFmtId="165" fontId="7" fillId="0" borderId="17" xfId="0" applyNumberFormat="1" applyFont="1" applyFill="1" applyBorder="1" applyAlignment="1" applyProtection="1">
      <alignment horizontal="center" vertical="center"/>
    </xf>
    <xf numFmtId="165" fontId="7" fillId="0" borderId="20" xfId="0" applyNumberFormat="1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left" vertical="center" indent="1"/>
    </xf>
    <xf numFmtId="0" fontId="7" fillId="0" borderId="8" xfId="0" applyFont="1" applyBorder="1" applyAlignment="1" applyProtection="1">
      <alignment horizontal="left" vertical="center" indent="1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</xf>
    <xf numFmtId="164" fontId="3" fillId="0" borderId="7" xfId="0" applyNumberFormat="1" applyFont="1" applyFill="1" applyBorder="1" applyAlignment="1" applyProtection="1">
      <alignment horizontal="center" vertical="center"/>
    </xf>
    <xf numFmtId="164" fontId="3" fillId="0" borderId="8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left" vertical="center" wrapText="1" indent="1"/>
    </xf>
    <xf numFmtId="0" fontId="7" fillId="0" borderId="11" xfId="0" applyFont="1" applyBorder="1" applyAlignment="1" applyProtection="1">
      <alignment horizontal="left" vertical="center" indent="1"/>
    </xf>
    <xf numFmtId="0" fontId="7" fillId="0" borderId="12" xfId="0" applyFont="1" applyBorder="1" applyAlignment="1" applyProtection="1">
      <alignment horizontal="left" vertical="center" indent="1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2" fontId="3" fillId="0" borderId="9" xfId="0" applyNumberFormat="1" applyFont="1" applyBorder="1" applyAlignment="1" applyProtection="1">
      <alignment horizontal="center" vertical="center"/>
    </xf>
    <xf numFmtId="2" fontId="3" fillId="0" borderId="10" xfId="0" applyNumberFormat="1" applyFont="1" applyBorder="1" applyAlignment="1" applyProtection="1">
      <alignment horizontal="center" vertical="center"/>
    </xf>
    <xf numFmtId="165" fontId="3" fillId="2" borderId="3" xfId="0" applyNumberFormat="1" applyFont="1" applyFill="1" applyBorder="1" applyAlignment="1" applyProtection="1">
      <alignment horizontal="center" vertical="center"/>
    </xf>
    <xf numFmtId="165" fontId="3" fillId="2" borderId="4" xfId="0" applyNumberFormat="1" applyFont="1" applyFill="1" applyBorder="1" applyAlignment="1" applyProtection="1">
      <alignment horizontal="center" vertical="center"/>
    </xf>
    <xf numFmtId="165" fontId="3" fillId="2" borderId="3" xfId="0" applyNumberFormat="1" applyFont="1" applyFill="1" applyBorder="1" applyAlignment="1" applyProtection="1">
      <alignment horizontal="center" vertical="center"/>
      <protection locked="0"/>
    </xf>
    <xf numFmtId="165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Font="1" applyFill="1" applyBorder="1" applyAlignment="1" applyProtection="1">
      <alignment horizontal="left" vertical="center" indent="1"/>
      <protection locked="0"/>
    </xf>
    <xf numFmtId="0" fontId="3" fillId="0" borderId="8" xfId="0" applyFont="1" applyFill="1" applyBorder="1" applyAlignment="1" applyProtection="1">
      <alignment horizontal="left" vertical="center" indent="1"/>
      <protection locked="0"/>
    </xf>
    <xf numFmtId="0" fontId="3" fillId="0" borderId="11" xfId="0" applyFont="1" applyFill="1" applyBorder="1" applyAlignment="1" applyProtection="1">
      <alignment horizontal="left" vertical="center" indent="1"/>
      <protection locked="0"/>
    </xf>
    <xf numFmtId="0" fontId="3" fillId="0" borderId="12" xfId="0" applyFont="1" applyFill="1" applyBorder="1" applyAlignment="1" applyProtection="1">
      <alignment horizontal="left" vertical="center" indent="1"/>
      <protection locked="0"/>
    </xf>
    <xf numFmtId="0" fontId="7" fillId="0" borderId="3" xfId="0" applyFont="1" applyBorder="1" applyAlignment="1" applyProtection="1">
      <alignment horizontal="left" vertical="center" indent="1"/>
    </xf>
    <xf numFmtId="0" fontId="7" fillId="0" borderId="18" xfId="0" applyFont="1" applyBorder="1" applyAlignment="1" applyProtection="1">
      <alignment horizontal="left" vertical="center" indent="1"/>
    </xf>
    <xf numFmtId="0" fontId="7" fillId="0" borderId="19" xfId="0" applyFont="1" applyBorder="1" applyAlignment="1" applyProtection="1">
      <alignment horizontal="left" vertical="center" indent="1"/>
    </xf>
    <xf numFmtId="49" fontId="7" fillId="0" borderId="9" xfId="0" applyNumberFormat="1" applyFont="1" applyFill="1" applyBorder="1" applyAlignment="1" applyProtection="1">
      <alignment horizontal="center" vertical="center"/>
    </xf>
    <xf numFmtId="49" fontId="7" fillId="0" borderId="10" xfId="0" applyNumberFormat="1" applyFont="1" applyFill="1" applyBorder="1" applyAlignment="1" applyProtection="1">
      <alignment horizontal="center" vertical="center"/>
    </xf>
    <xf numFmtId="0" fontId="5" fillId="3" borderId="30" xfId="0" applyFont="1" applyFill="1" applyBorder="1" applyAlignment="1" applyProtection="1">
      <alignment horizontal="left" vertical="center" indent="1"/>
    </xf>
    <xf numFmtId="0" fontId="5" fillId="3" borderId="34" xfId="0" applyFont="1" applyFill="1" applyBorder="1" applyAlignment="1" applyProtection="1">
      <alignment horizontal="left" vertical="center" indent="1"/>
    </xf>
    <xf numFmtId="0" fontId="5" fillId="3" borderId="35" xfId="0" applyFont="1" applyFill="1" applyBorder="1" applyAlignment="1" applyProtection="1">
      <alignment horizontal="left" vertical="center" indent="1"/>
    </xf>
    <xf numFmtId="0" fontId="5" fillId="3" borderId="36" xfId="0" applyFont="1" applyFill="1" applyBorder="1" applyAlignment="1" applyProtection="1">
      <alignment horizontal="left" vertical="center" indent="1"/>
    </xf>
    <xf numFmtId="0" fontId="5" fillId="3" borderId="24" xfId="0" applyFont="1" applyFill="1" applyBorder="1" applyAlignment="1" applyProtection="1">
      <alignment horizontal="left" vertical="center" indent="1"/>
    </xf>
    <xf numFmtId="0" fontId="5" fillId="3" borderId="28" xfId="0" applyFont="1" applyFill="1" applyBorder="1" applyAlignment="1" applyProtection="1">
      <alignment horizontal="left" vertical="center" indent="1"/>
    </xf>
    <xf numFmtId="0" fontId="3" fillId="0" borderId="2" xfId="0" applyFont="1" applyFill="1" applyBorder="1" applyAlignment="1" applyProtection="1">
      <alignment horizontal="left" vertical="center" indent="1"/>
      <protection locked="0"/>
    </xf>
    <xf numFmtId="0" fontId="3" fillId="0" borderId="5" xfId="0" applyFont="1" applyFill="1" applyBorder="1" applyAlignment="1" applyProtection="1">
      <alignment horizontal="left" vertical="center" indent="1"/>
      <protection locked="0"/>
    </xf>
    <xf numFmtId="49" fontId="7" fillId="0" borderId="7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3" fillId="0" borderId="7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left" vertical="center" indent="1"/>
    </xf>
    <xf numFmtId="49" fontId="7" fillId="0" borderId="6" xfId="0" applyNumberFormat="1" applyFont="1" applyFill="1" applyBorder="1" applyAlignment="1" applyProtection="1">
      <alignment horizontal="center" vertical="center" textRotation="90" wrapText="1"/>
    </xf>
    <xf numFmtId="49" fontId="3" fillId="0" borderId="7" xfId="0" applyNumberFormat="1" applyFont="1" applyFill="1" applyBorder="1" applyAlignment="1" applyProtection="1">
      <alignment horizontal="center" textRotation="90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14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1" fontId="3" fillId="0" borderId="7" xfId="0" applyNumberFormat="1" applyFont="1" applyFill="1" applyBorder="1" applyAlignment="1" applyProtection="1">
      <alignment horizontal="center" vertical="center"/>
      <protection locked="0"/>
    </xf>
    <xf numFmtId="1" fontId="3" fillId="0" borderId="8" xfId="0" applyNumberFormat="1" applyFont="1" applyFill="1" applyBorder="1" applyAlignment="1" applyProtection="1">
      <alignment horizontal="center" vertical="center"/>
      <protection locked="0"/>
    </xf>
    <xf numFmtId="0" fontId="5" fillId="0" borderId="8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19" xfId="0" applyFont="1" applyFill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5" fillId="3" borderId="7" xfId="0" applyFont="1" applyFill="1" applyBorder="1" applyAlignment="1" applyProtection="1">
      <alignment horizontal="left" vertical="center" indent="1"/>
    </xf>
    <xf numFmtId="0" fontId="5" fillId="3" borderId="8" xfId="0" applyFont="1" applyFill="1" applyBorder="1" applyAlignment="1" applyProtection="1">
      <alignment horizontal="left" vertical="center" indent="1"/>
    </xf>
    <xf numFmtId="0" fontId="5" fillId="3" borderId="11" xfId="0" applyFont="1" applyFill="1" applyBorder="1" applyAlignment="1" applyProtection="1">
      <alignment horizontal="left" vertical="center" indent="1"/>
    </xf>
    <xf numFmtId="0" fontId="5" fillId="3" borderId="12" xfId="0" applyFont="1" applyFill="1" applyBorder="1" applyAlignment="1" applyProtection="1">
      <alignment horizontal="left" vertical="center" indent="1"/>
    </xf>
    <xf numFmtId="0" fontId="7" fillId="3" borderId="7" xfId="0" applyFont="1" applyFill="1" applyBorder="1" applyAlignment="1" applyProtection="1">
      <alignment horizontal="left" vertical="center" indent="1"/>
    </xf>
    <xf numFmtId="0" fontId="7" fillId="4" borderId="7" xfId="0" applyFont="1" applyFill="1" applyBorder="1" applyAlignment="1" applyProtection="1">
      <alignment horizontal="center" vertical="center" wrapText="1"/>
    </xf>
  </cellXfs>
  <cellStyles count="11">
    <cellStyle name="Binlik Ayracı_Kitap3" xfId="4"/>
    <cellStyle name="Euro" xfId="1"/>
    <cellStyle name="Normal" xfId="0" builtinId="0"/>
    <cellStyle name="Normal 2" xfId="5"/>
    <cellStyle name="Normalny 3" xfId="6"/>
    <cellStyle name="Prozent 2" xfId="7"/>
    <cellStyle name="Separador de milhares 2" xfId="2"/>
    <cellStyle name="Standard 2" xfId="8"/>
    <cellStyle name="Standard 2 2" xfId="9"/>
    <cellStyle name="Standard 3" xfId="3"/>
    <cellStyle name="Standard_E60_BAB_Businesplan001006" xfId="10"/>
  </cellStyles>
  <dxfs count="0"/>
  <tableStyles count="0" defaultTableStyle="TableStyleMedium2" defaultPivotStyle="PivotStyleLight16"/>
  <colors>
    <mruColors>
      <color rgb="FFFFFFCC"/>
      <color rgb="FF0000FF"/>
      <color rgb="FFFFFFF0"/>
      <color rgb="FFFFFFE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31979962681656"/>
          <c:y val="8.6393719667067465E-2"/>
          <c:w val="0.88058176356274054"/>
          <c:h val="0.79085772994808889"/>
        </c:manualLayout>
      </c:layout>
      <c:barChart>
        <c:barDir val="col"/>
        <c:grouping val="clustered"/>
        <c:varyColors val="0"/>
        <c:ser>
          <c:idx val="3"/>
          <c:order val="2"/>
          <c:tx>
            <c:v>standard time</c:v>
          </c:tx>
          <c:spPr>
            <a:solidFill>
              <a:srgbClr val="002060"/>
            </a:solidFill>
            <a:ln w="19050">
              <a:solidFill>
                <a:srgbClr val="C00000"/>
              </a:solidFill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FF0000"/>
              </a:solidFill>
              <a:ln w="19050"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002060"/>
              </a:solidFill>
              <a:ln w="19050">
                <a:solidFill>
                  <a:srgbClr val="C00000"/>
                </a:solidFill>
              </a:ln>
            </c:spPr>
          </c:dPt>
          <c:dLbls>
            <c:spPr>
              <a:solidFill>
                <a:srgbClr val="C00000"/>
              </a:solidFill>
              <a:ln w="12700">
                <a:solidFill>
                  <a:schemeClr val="tx1"/>
                </a:solidFill>
              </a:ln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Resume!$E$6:$F$15</c:f>
              <c:strCache>
                <c:ptCount val="10"/>
                <c:pt idx="0">
                  <c:v>Obtain Console</c:v>
                </c:pt>
                <c:pt idx="1">
                  <c:v>Insert Armrest</c:v>
                </c:pt>
                <c:pt idx="2">
                  <c:v>Route Harness</c:v>
                </c:pt>
                <c:pt idx="3">
                  <c:v>Test Console</c:v>
                </c:pt>
                <c:pt idx="4">
                  <c:v>Function Armrest</c:v>
                </c:pt>
                <c:pt idx="5">
                  <c:v>Insert Screws</c:v>
                </c:pt>
                <c:pt idx="6">
                  <c:v>Insert Mat</c:v>
                </c:pt>
                <c:pt idx="7">
                  <c:v>Insert Labels</c:v>
                </c:pt>
                <c:pt idx="8">
                  <c:v>Clean/Move to Wip</c:v>
                </c:pt>
                <c:pt idx="9">
                  <c:v>Global</c:v>
                </c:pt>
              </c:strCache>
            </c:strRef>
          </c:cat>
          <c:val>
            <c:numRef>
              <c:f>Resume!$M$6:$M$25</c:f>
              <c:numCache>
                <c:formatCode>0</c:formatCode>
                <c:ptCount val="10"/>
                <c:pt idx="0">
                  <c:v>6</c:v>
                </c:pt>
                <c:pt idx="1">
                  <c:v>7</c:v>
                </c:pt>
                <c:pt idx="2">
                  <c:v>4</c:v>
                </c:pt>
                <c:pt idx="3">
                  <c:v>12</c:v>
                </c:pt>
                <c:pt idx="4">
                  <c:v>19</c:v>
                </c:pt>
                <c:pt idx="5">
                  <c:v>11</c:v>
                </c:pt>
                <c:pt idx="6">
                  <c:v>11</c:v>
                </c:pt>
                <c:pt idx="7">
                  <c:v>6</c:v>
                </c:pt>
                <c:pt idx="8">
                  <c:v>6</c:v>
                </c:pt>
                <c:pt idx="9">
                  <c:v>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008256"/>
        <c:axId val="73010176"/>
      </c:barChart>
      <c:lineChart>
        <c:grouping val="standard"/>
        <c:varyColors val="0"/>
        <c:ser>
          <c:idx val="1"/>
          <c:order val="0"/>
          <c:tx>
            <c:v>customer takt time</c:v>
          </c:tx>
          <c:spPr>
            <a:ln w="38100"/>
          </c:spPr>
          <c:marker>
            <c:symbol val="none"/>
          </c:marker>
          <c:dLbls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Resume!$AK$6:$AK$15</c:f>
              <c:numCache>
                <c:formatCode>General</c:formatCode>
                <c:ptCount val="10"/>
              </c:numCache>
            </c:numRef>
          </c:cat>
          <c:val>
            <c:numRef>
              <c:f>Resume!$AD$6:$AD$25</c:f>
              <c:numCache>
                <c:formatCode>General</c:formatCode>
                <c:ptCount val="10"/>
                <c:pt idx="0">
                  <c:v>66</c:v>
                </c:pt>
                <c:pt idx="1">
                  <c:v>66</c:v>
                </c:pt>
                <c:pt idx="2">
                  <c:v>66</c:v>
                </c:pt>
                <c:pt idx="3">
                  <c:v>66</c:v>
                </c:pt>
                <c:pt idx="4">
                  <c:v>66</c:v>
                </c:pt>
                <c:pt idx="5">
                  <c:v>66</c:v>
                </c:pt>
                <c:pt idx="6">
                  <c:v>66</c:v>
                </c:pt>
                <c:pt idx="7">
                  <c:v>66</c:v>
                </c:pt>
                <c:pt idx="8">
                  <c:v>66</c:v>
                </c:pt>
                <c:pt idx="9">
                  <c:v>66</c:v>
                </c:pt>
              </c:numCache>
            </c:numRef>
          </c:val>
          <c:smooth val="0"/>
        </c:ser>
        <c:ser>
          <c:idx val="2"/>
          <c:order val="1"/>
          <c:tx>
            <c:v>target takt time</c:v>
          </c:tx>
          <c:spPr>
            <a:ln w="38100">
              <a:prstDash val="dash"/>
            </a:ln>
          </c:spPr>
          <c:marker>
            <c:symbol val="none"/>
          </c:marker>
          <c:dLbls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Resume!$AK$6:$AK$15</c:f>
              <c:numCache>
                <c:formatCode>General</c:formatCode>
                <c:ptCount val="10"/>
              </c:numCache>
            </c:numRef>
          </c:cat>
          <c:val>
            <c:numRef>
              <c:f>Resume!$AE$6:$AE$25</c:f>
              <c:numCache>
                <c:formatCode>0.0</c:formatCode>
                <c:ptCount val="10"/>
                <c:pt idx="0">
                  <c:v>59.999999999999993</c:v>
                </c:pt>
                <c:pt idx="1">
                  <c:v>59.999999999999993</c:v>
                </c:pt>
                <c:pt idx="2">
                  <c:v>59.999999999999993</c:v>
                </c:pt>
                <c:pt idx="3">
                  <c:v>59.999999999999993</c:v>
                </c:pt>
                <c:pt idx="4">
                  <c:v>59.999999999999993</c:v>
                </c:pt>
                <c:pt idx="5">
                  <c:v>59.999999999999993</c:v>
                </c:pt>
                <c:pt idx="6">
                  <c:v>59.999999999999993</c:v>
                </c:pt>
                <c:pt idx="7">
                  <c:v>59.999999999999993</c:v>
                </c:pt>
                <c:pt idx="8">
                  <c:v>59.999999999999993</c:v>
                </c:pt>
                <c:pt idx="9">
                  <c:v>59.999999999999993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008256"/>
        <c:axId val="73010176"/>
      </c:lineChart>
      <c:catAx>
        <c:axId val="73008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US" b="1"/>
                  <a:t>Operation no.</a:t>
                </a:r>
              </a:p>
            </c:rich>
          </c:tx>
          <c:layout>
            <c:manualLayout>
              <c:xMode val="edge"/>
              <c:yMode val="edge"/>
              <c:x val="0.48239108908603107"/>
              <c:y val="0.9435202270249862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3010176"/>
        <c:crosses val="autoZero"/>
        <c:auto val="1"/>
        <c:lblAlgn val="ctr"/>
        <c:lblOffset val="100"/>
        <c:noMultiLvlLbl val="0"/>
      </c:catAx>
      <c:valAx>
        <c:axId val="730101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b="1"/>
                </a:pPr>
                <a:r>
                  <a:rPr lang="en-US"/>
                  <a:t>Standard time per operation</a:t>
                </a:r>
              </a:p>
            </c:rich>
          </c:tx>
          <c:layout>
            <c:manualLayout>
              <c:xMode val="edge"/>
              <c:yMode val="edge"/>
              <c:x val="1.0592735006102465E-2"/>
              <c:y val="0.28524706787507814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n-US"/>
          </a:p>
        </c:txPr>
        <c:crossAx val="7300825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n-US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2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43814</xdr:colOff>
      <xdr:row>4</xdr:row>
      <xdr:rowOff>167640</xdr:rowOff>
    </xdr:from>
    <xdr:to>
      <xdr:col>52</xdr:col>
      <xdr:colOff>457200</xdr:colOff>
      <xdr:row>35</xdr:row>
      <xdr:rowOff>68580</xdr:rowOff>
    </xdr:to>
    <xdr:graphicFrame macro="">
      <xdr:nvGraphicFramePr>
        <xdr:cNvPr id="3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2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4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57150</xdr:rowOff>
    </xdr:from>
    <xdr:to>
      <xdr:col>3</xdr:col>
      <xdr:colOff>447675</xdr:colOff>
      <xdr:row>3</xdr:row>
      <xdr:rowOff>161925</xdr:rowOff>
    </xdr:to>
    <xdr:pic>
      <xdr:nvPicPr>
        <xdr:cNvPr id="3" name="Picture 30" descr="3D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0" t="2281" r="1695" b="3043"/>
        <a:stretch>
          <a:fillRect/>
        </a:stretch>
      </xdr:blipFill>
      <xdr:spPr bwMode="auto">
        <a:xfrm>
          <a:off x="114300" y="152400"/>
          <a:ext cx="119062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PQP\4.Eng.%20de%20Processos\APQP%20282%20-%20Livery%20CNH\17_Manufacturing%20Process\CNH%20Livery%20-%20Manufacturing_Process_Developm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pantazidis-e\AppData\Local\Microsoft\Windows\Temporary%20Internet%20Files\Content.Outlook\7U7VS2NR\(S)WCT%20%20OIS%20SE250%20PO%20LA_V2_von%20Jose%20Luis_hat%20Fehl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 Change docu"/>
      <sheetName val="02 Basic data"/>
      <sheetName val="03 Production process"/>
      <sheetName val="04_PCS_OBC_Final"/>
      <sheetName val="04_PCS_OBC_pre_1"/>
      <sheetName val="04_PCS_OBC_pre_2"/>
      <sheetName val="04_PCS_OBC_pre_3"/>
      <sheetName val="05_invest"/>
      <sheetName val="WSC"/>
      <sheetName val="History"/>
      <sheetName val="Welding"/>
    </sheetNames>
    <sheetDataSet>
      <sheetData sheetId="0"/>
      <sheetData sheetId="1">
        <row r="1">
          <cell r="C1" t="str">
            <v>English</v>
          </cell>
        </row>
        <row r="21">
          <cell r="J21">
            <v>0.1</v>
          </cell>
        </row>
        <row r="26">
          <cell r="D26">
            <v>475.24752475247527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MPLO"/>
      <sheetName val="TIME CAPTURE"/>
      <sheetName val="WORK COMBINATION TABLE"/>
      <sheetName val="STANDARDIZED WORK CHART"/>
      <sheetName val="OPERATION INSTRUCCION SHEET"/>
      <sheetName val="HOJA MODIFIC ACIONES"/>
      <sheetName val="FIGURAS Y SIMBOLOS"/>
    </sheetNames>
    <sheetDataSet>
      <sheetData sheetId="0"/>
      <sheetData sheetId="1"/>
      <sheetData sheetId="2"/>
      <sheetData sheetId="3"/>
      <sheetData sheetId="4"/>
      <sheetData sheetId="5">
        <row r="6">
          <cell r="A6">
            <v>1</v>
          </cell>
        </row>
        <row r="7">
          <cell r="A7">
            <v>2</v>
          </cell>
        </row>
        <row r="8">
          <cell r="A8">
            <v>3</v>
          </cell>
        </row>
        <row r="9">
          <cell r="A9">
            <v>4</v>
          </cell>
        </row>
        <row r="10">
          <cell r="A10">
            <v>5</v>
          </cell>
        </row>
        <row r="11">
          <cell r="A11">
            <v>6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00FF"/>
    <pageSetUpPr fitToPage="1"/>
  </sheetPr>
  <dimension ref="B1:BA31"/>
  <sheetViews>
    <sheetView showGridLines="0" tabSelected="1" topLeftCell="AF1" zoomScaleNormal="100" zoomScaleSheetLayoutView="100" workbookViewId="0">
      <selection activeCell="BC7" sqref="BC7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16" width="7.109375" style="5" customWidth="1"/>
    <col min="17" max="27" width="1.44140625" style="5" customWidth="1"/>
    <col min="28" max="29" width="7.109375" style="5" customWidth="1"/>
    <col min="30" max="31" width="8.5546875" style="5" customWidth="1"/>
    <col min="32" max="58" width="7.109375" style="5" customWidth="1"/>
    <col min="59" max="16384" width="9.109375" style="5"/>
  </cols>
  <sheetData>
    <row r="1" spans="2:53" ht="7.5" customHeight="1" thickBot="1"/>
    <row r="2" spans="2:53" ht="18.75" customHeight="1" thickTop="1">
      <c r="B2" s="119"/>
      <c r="C2" s="120"/>
      <c r="D2" s="120"/>
      <c r="E2" s="123" t="s">
        <v>72</v>
      </c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7" t="s">
        <v>28</v>
      </c>
      <c r="R2" s="128"/>
      <c r="S2" s="128"/>
      <c r="T2" s="128"/>
      <c r="U2" s="129"/>
      <c r="V2" s="129"/>
      <c r="W2" s="129"/>
      <c r="X2" s="129"/>
      <c r="Y2" s="129"/>
      <c r="Z2" s="130"/>
      <c r="AA2" s="6"/>
      <c r="AG2" s="110" t="s">
        <v>99</v>
      </c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2"/>
    </row>
    <row r="3" spans="2:53" ht="18.75" customHeight="1">
      <c r="B3" s="121"/>
      <c r="C3" s="122"/>
      <c r="D3" s="122"/>
      <c r="E3" s="124" t="s">
        <v>63</v>
      </c>
      <c r="F3" s="124"/>
      <c r="G3" s="124" t="s">
        <v>75</v>
      </c>
      <c r="H3" s="124"/>
      <c r="I3" s="124"/>
      <c r="J3" s="124"/>
      <c r="K3" s="124"/>
      <c r="L3" s="124"/>
      <c r="M3" s="101" t="s">
        <v>23</v>
      </c>
      <c r="N3" s="102"/>
      <c r="O3" s="101" t="s">
        <v>25</v>
      </c>
      <c r="P3" s="102"/>
      <c r="Q3" s="97" t="s">
        <v>26</v>
      </c>
      <c r="R3" s="97"/>
      <c r="S3" s="97"/>
      <c r="T3" s="97"/>
      <c r="U3" s="97"/>
      <c r="V3" s="97"/>
      <c r="W3" s="97"/>
      <c r="X3" s="97"/>
      <c r="Y3" s="97"/>
      <c r="Z3" s="98"/>
      <c r="AA3" s="6"/>
      <c r="AG3" s="113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4"/>
      <c r="AZ3" s="114"/>
      <c r="BA3" s="115"/>
    </row>
    <row r="4" spans="2:53" ht="18.75" customHeight="1" thickBot="1">
      <c r="B4" s="121"/>
      <c r="C4" s="122"/>
      <c r="D4" s="122"/>
      <c r="E4" s="99" t="s">
        <v>78</v>
      </c>
      <c r="F4" s="99"/>
      <c r="G4" s="100" t="s">
        <v>79</v>
      </c>
      <c r="H4" s="100"/>
      <c r="I4" s="100"/>
      <c r="J4" s="100"/>
      <c r="K4" s="100"/>
      <c r="L4" s="100"/>
      <c r="M4" s="100">
        <v>66</v>
      </c>
      <c r="N4" s="100"/>
      <c r="O4" s="108">
        <v>10</v>
      </c>
      <c r="P4" s="108"/>
      <c r="Q4" s="95">
        <f>IF(M4="","",M4/((100+O4)/100))</f>
        <v>59.999999999999993</v>
      </c>
      <c r="R4" s="95"/>
      <c r="S4" s="95"/>
      <c r="T4" s="95"/>
      <c r="U4" s="95"/>
      <c r="V4" s="95"/>
      <c r="W4" s="95"/>
      <c r="X4" s="95"/>
      <c r="Y4" s="95"/>
      <c r="Z4" s="96"/>
      <c r="AA4" s="7"/>
      <c r="AG4" s="116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8"/>
    </row>
    <row r="5" spans="2:53" ht="22.5" customHeight="1" thickTop="1" thickBot="1">
      <c r="B5" s="21" t="s">
        <v>22</v>
      </c>
      <c r="C5" s="125" t="s">
        <v>73</v>
      </c>
      <c r="D5" s="125"/>
      <c r="E5" s="125" t="s">
        <v>74</v>
      </c>
      <c r="F5" s="125"/>
      <c r="G5" s="125" t="s">
        <v>65</v>
      </c>
      <c r="H5" s="125"/>
      <c r="I5" s="125"/>
      <c r="J5" s="125"/>
      <c r="K5" s="125"/>
      <c r="L5" s="125"/>
      <c r="M5" s="125" t="s">
        <v>35</v>
      </c>
      <c r="N5" s="125"/>
      <c r="O5" s="133" t="s">
        <v>70</v>
      </c>
      <c r="P5" s="134"/>
      <c r="Q5" s="141" t="s">
        <v>71</v>
      </c>
      <c r="R5" s="141"/>
      <c r="S5" s="141"/>
      <c r="T5" s="141"/>
      <c r="U5" s="141"/>
      <c r="V5" s="141"/>
      <c r="W5" s="141"/>
      <c r="X5" s="141"/>
      <c r="Y5" s="141"/>
      <c r="Z5" s="142"/>
      <c r="AA5" s="8"/>
      <c r="AB5" s="8"/>
      <c r="AC5" s="8"/>
      <c r="AD5" s="27" t="s">
        <v>23</v>
      </c>
      <c r="AE5" s="27" t="s">
        <v>24</v>
      </c>
      <c r="AF5" s="8"/>
      <c r="AG5" s="8"/>
      <c r="AH5" s="8"/>
      <c r="AI5" s="8"/>
    </row>
    <row r="6" spans="2:53" s="10" customFormat="1" ht="15" customHeight="1">
      <c r="B6" s="18">
        <v>1</v>
      </c>
      <c r="C6" s="126" t="s">
        <v>87</v>
      </c>
      <c r="D6" s="107"/>
      <c r="E6" s="106" t="s">
        <v>88</v>
      </c>
      <c r="F6" s="107"/>
      <c r="G6" s="103" t="s">
        <v>88</v>
      </c>
      <c r="H6" s="104"/>
      <c r="I6" s="104"/>
      <c r="J6" s="104"/>
      <c r="K6" s="104"/>
      <c r="L6" s="105"/>
      <c r="M6" s="137">
        <f>IF('Obtain Console'!$BF$12="","",'Obtain Console'!$BF$12)</f>
        <v>6</v>
      </c>
      <c r="N6" s="138"/>
      <c r="O6" s="135">
        <f>IF('Obtain Console'!$BF$14="","",'Obtain Console'!$BF$14)</f>
        <v>521.73913043478262</v>
      </c>
      <c r="P6" s="136"/>
      <c r="Q6" s="143"/>
      <c r="R6" s="143"/>
      <c r="S6" s="143"/>
      <c r="T6" s="143"/>
      <c r="U6" s="143"/>
      <c r="V6" s="143"/>
      <c r="W6" s="143"/>
      <c r="X6" s="143"/>
      <c r="Y6" s="143"/>
      <c r="Z6" s="144"/>
      <c r="AA6" s="9"/>
      <c r="AB6" s="9"/>
      <c r="AC6" s="9"/>
      <c r="AD6" s="28">
        <f>$M$4</f>
        <v>66</v>
      </c>
      <c r="AE6" s="29">
        <f>$Q$4</f>
        <v>59.999999999999993</v>
      </c>
      <c r="AF6" s="9"/>
      <c r="AG6" s="9"/>
      <c r="AH6" s="9"/>
      <c r="AI6" s="9"/>
    </row>
    <row r="7" spans="2:53" s="10" customFormat="1" ht="15" customHeight="1">
      <c r="B7" s="19">
        <v>2</v>
      </c>
      <c r="C7" s="49" t="s">
        <v>87</v>
      </c>
      <c r="D7" s="50"/>
      <c r="E7" s="131" t="s">
        <v>89</v>
      </c>
      <c r="F7" s="132"/>
      <c r="G7" s="51" t="s">
        <v>89</v>
      </c>
      <c r="H7" s="52"/>
      <c r="I7" s="52"/>
      <c r="J7" s="52"/>
      <c r="K7" s="52"/>
      <c r="L7" s="53"/>
      <c r="M7" s="65">
        <f>IF('Insert Armrest'!$BF$12="","",'Insert Armrest'!$BF$12)</f>
        <v>7</v>
      </c>
      <c r="N7" s="65"/>
      <c r="O7" s="139">
        <f>IF('Insert Armrest'!$BF$14="","",'Insert Armrest'!$BF$14)</f>
        <v>447.20496894409933</v>
      </c>
      <c r="P7" s="140"/>
      <c r="Q7" s="93"/>
      <c r="R7" s="93"/>
      <c r="S7" s="93"/>
      <c r="T7" s="93"/>
      <c r="U7" s="93"/>
      <c r="V7" s="93"/>
      <c r="W7" s="93"/>
      <c r="X7" s="93"/>
      <c r="Y7" s="93"/>
      <c r="Z7" s="94"/>
      <c r="AA7" s="9"/>
      <c r="AB7" s="9"/>
      <c r="AC7" s="9"/>
      <c r="AD7" s="28">
        <f t="shared" ref="AD7:AD15" si="0">$M$4</f>
        <v>66</v>
      </c>
      <c r="AE7" s="29">
        <f t="shared" ref="AE7:AE15" si="1">$Q$4</f>
        <v>59.999999999999993</v>
      </c>
      <c r="AF7" s="9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48"/>
      <c r="AV7" s="48"/>
      <c r="AW7" s="48"/>
      <c r="AX7" s="48"/>
      <c r="AY7" s="48"/>
      <c r="AZ7" s="48"/>
      <c r="BA7" s="48"/>
    </row>
    <row r="8" spans="2:53" s="10" customFormat="1" ht="15" customHeight="1">
      <c r="B8" s="19">
        <v>3</v>
      </c>
      <c r="C8" s="49" t="s">
        <v>87</v>
      </c>
      <c r="D8" s="50"/>
      <c r="E8" s="64" t="s">
        <v>90</v>
      </c>
      <c r="F8" s="64"/>
      <c r="G8" s="51" t="s">
        <v>90</v>
      </c>
      <c r="H8" s="52"/>
      <c r="I8" s="52"/>
      <c r="J8" s="52"/>
      <c r="K8" s="52"/>
      <c r="L8" s="53"/>
      <c r="M8" s="65">
        <f>IF('Route Harness'!$BF$12="","",'Route Harness'!$BF$12)</f>
        <v>4</v>
      </c>
      <c r="N8" s="65"/>
      <c r="O8" s="66">
        <f>IF('Route Harness'!$BF$14="","",'Route Harness'!$BF$14)</f>
        <v>782.60869565217399</v>
      </c>
      <c r="P8" s="66"/>
      <c r="Q8" s="93"/>
      <c r="R8" s="93"/>
      <c r="S8" s="93"/>
      <c r="T8" s="93"/>
      <c r="U8" s="93"/>
      <c r="V8" s="93"/>
      <c r="W8" s="93"/>
      <c r="X8" s="93"/>
      <c r="Y8" s="93"/>
      <c r="Z8" s="94"/>
      <c r="AA8" s="9"/>
      <c r="AB8" s="9"/>
      <c r="AC8" s="9"/>
      <c r="AD8" s="28">
        <f t="shared" si="0"/>
        <v>66</v>
      </c>
      <c r="AE8" s="29">
        <f t="shared" si="1"/>
        <v>59.999999999999993</v>
      </c>
      <c r="AF8" s="9"/>
      <c r="AG8" s="109"/>
      <c r="AH8" s="109"/>
      <c r="AI8" s="109"/>
      <c r="AJ8" s="109"/>
      <c r="AK8" s="109"/>
      <c r="AL8" s="109"/>
      <c r="AM8" s="109"/>
      <c r="AN8" s="109"/>
      <c r="AO8" s="109"/>
      <c r="AP8" s="109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</row>
    <row r="9" spans="2:53" s="10" customFormat="1" ht="15" customHeight="1">
      <c r="B9" s="19">
        <v>4</v>
      </c>
      <c r="C9" s="49" t="s">
        <v>87</v>
      </c>
      <c r="D9" s="50"/>
      <c r="E9" s="64" t="s">
        <v>91</v>
      </c>
      <c r="F9" s="64"/>
      <c r="G9" s="51" t="s">
        <v>91</v>
      </c>
      <c r="H9" s="52"/>
      <c r="I9" s="52"/>
      <c r="J9" s="52"/>
      <c r="K9" s="52"/>
      <c r="L9" s="53"/>
      <c r="M9" s="65">
        <f>IF('Test Console'!$BF$12="","",'Test Console'!$BF$12)</f>
        <v>12</v>
      </c>
      <c r="N9" s="65"/>
      <c r="O9" s="66">
        <f>IF('Test Console'!$BF$14="","",'Test Console'!$BF$14)</f>
        <v>260.86956521739131</v>
      </c>
      <c r="P9" s="66"/>
      <c r="Q9" s="93"/>
      <c r="R9" s="93"/>
      <c r="S9" s="93"/>
      <c r="T9" s="93"/>
      <c r="U9" s="93"/>
      <c r="V9" s="93"/>
      <c r="W9" s="93"/>
      <c r="X9" s="93"/>
      <c r="Y9" s="93"/>
      <c r="Z9" s="94"/>
      <c r="AA9" s="9"/>
      <c r="AB9" s="9"/>
      <c r="AC9" s="9"/>
      <c r="AD9" s="28">
        <f t="shared" si="0"/>
        <v>66</v>
      </c>
      <c r="AE9" s="29">
        <f t="shared" si="1"/>
        <v>59.999999999999993</v>
      </c>
      <c r="AF9" s="9"/>
      <c r="AG9" s="109"/>
      <c r="AH9" s="109"/>
      <c r="AI9" s="109"/>
      <c r="AJ9" s="109"/>
      <c r="AK9" s="109"/>
      <c r="AL9" s="109"/>
      <c r="AM9" s="109"/>
      <c r="AN9" s="109"/>
      <c r="AO9" s="109"/>
      <c r="AP9" s="109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</row>
    <row r="10" spans="2:53" s="10" customFormat="1" ht="15" customHeight="1">
      <c r="B10" s="19">
        <v>5</v>
      </c>
      <c r="C10" s="49" t="s">
        <v>87</v>
      </c>
      <c r="D10" s="50"/>
      <c r="E10" s="64" t="s">
        <v>92</v>
      </c>
      <c r="F10" s="64"/>
      <c r="G10" s="51" t="s">
        <v>92</v>
      </c>
      <c r="H10" s="52"/>
      <c r="I10" s="52"/>
      <c r="J10" s="52"/>
      <c r="K10" s="52"/>
      <c r="L10" s="53"/>
      <c r="M10" s="65">
        <f>IF('Function Armrest'!$BF$12="","",'Function Armrest'!$BF$12)</f>
        <v>19</v>
      </c>
      <c r="N10" s="65"/>
      <c r="O10" s="66">
        <f>IF('Function Armrest'!$BF$14="","",'Function Armrest'!$BF$14)</f>
        <v>164.75972540045765</v>
      </c>
      <c r="P10" s="66"/>
      <c r="Q10" s="93"/>
      <c r="R10" s="93"/>
      <c r="S10" s="93"/>
      <c r="T10" s="93"/>
      <c r="U10" s="93"/>
      <c r="V10" s="93"/>
      <c r="W10" s="93"/>
      <c r="X10" s="93"/>
      <c r="Y10" s="93"/>
      <c r="Z10" s="94"/>
      <c r="AA10" s="9"/>
      <c r="AB10" s="9"/>
      <c r="AC10" s="9"/>
      <c r="AD10" s="28">
        <f t="shared" si="0"/>
        <v>66</v>
      </c>
      <c r="AE10" s="29">
        <f t="shared" si="1"/>
        <v>59.999999999999993</v>
      </c>
      <c r="AF10" s="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</row>
    <row r="11" spans="2:53" s="10" customFormat="1" ht="15" customHeight="1">
      <c r="B11" s="19">
        <v>6</v>
      </c>
      <c r="C11" s="49" t="s">
        <v>87</v>
      </c>
      <c r="D11" s="50"/>
      <c r="E11" s="64" t="s">
        <v>94</v>
      </c>
      <c r="F11" s="64"/>
      <c r="G11" s="51" t="s">
        <v>94</v>
      </c>
      <c r="H11" s="52"/>
      <c r="I11" s="52"/>
      <c r="J11" s="52"/>
      <c r="K11" s="52"/>
      <c r="L11" s="53"/>
      <c r="M11" s="65">
        <f>IF('Insert Screws'!$BF$12="","",'Insert Screws'!$BF$12)</f>
        <v>11</v>
      </c>
      <c r="N11" s="65"/>
      <c r="O11" s="66">
        <f>IF('Insert Screws'!$BF$14="","",'Insert Screws'!$BF$14)</f>
        <v>284.58498023715413</v>
      </c>
      <c r="P11" s="66"/>
      <c r="Q11" s="93"/>
      <c r="R11" s="93"/>
      <c r="S11" s="93"/>
      <c r="T11" s="93"/>
      <c r="U11" s="93"/>
      <c r="V11" s="93"/>
      <c r="W11" s="93"/>
      <c r="X11" s="93"/>
      <c r="Y11" s="93"/>
      <c r="Z11" s="94"/>
      <c r="AA11" s="9"/>
      <c r="AB11" s="9"/>
      <c r="AC11" s="9"/>
      <c r="AD11" s="28">
        <f t="shared" si="0"/>
        <v>66</v>
      </c>
      <c r="AE11" s="29">
        <f t="shared" si="1"/>
        <v>59.999999999999993</v>
      </c>
      <c r="AF11" s="9"/>
      <c r="AG11" s="9"/>
      <c r="AH11" s="9"/>
      <c r="AI11" s="9"/>
    </row>
    <row r="12" spans="2:53" s="10" customFormat="1" ht="15" customHeight="1">
      <c r="B12" s="19">
        <v>7</v>
      </c>
      <c r="C12" s="49" t="s">
        <v>87</v>
      </c>
      <c r="D12" s="50"/>
      <c r="E12" s="64" t="s">
        <v>93</v>
      </c>
      <c r="F12" s="64"/>
      <c r="G12" s="51" t="s">
        <v>93</v>
      </c>
      <c r="H12" s="52"/>
      <c r="I12" s="52"/>
      <c r="J12" s="52"/>
      <c r="K12" s="52"/>
      <c r="L12" s="53"/>
      <c r="M12" s="65">
        <f>IF('Insert Mat'!$BF$12="","",'Insert Mat'!$BF$12)</f>
        <v>11</v>
      </c>
      <c r="N12" s="65"/>
      <c r="O12" s="66">
        <f>IF('Insert Mat'!$BF$14="","",'Insert Mat'!$BF$14)</f>
        <v>284.58498023715413</v>
      </c>
      <c r="P12" s="66"/>
      <c r="Q12" s="93"/>
      <c r="R12" s="93"/>
      <c r="S12" s="93"/>
      <c r="T12" s="93"/>
      <c r="U12" s="93"/>
      <c r="V12" s="93"/>
      <c r="W12" s="93"/>
      <c r="X12" s="93"/>
      <c r="Y12" s="93"/>
      <c r="Z12" s="94"/>
      <c r="AA12" s="9"/>
      <c r="AB12" s="9"/>
      <c r="AC12" s="9"/>
      <c r="AD12" s="28">
        <f t="shared" si="0"/>
        <v>66</v>
      </c>
      <c r="AE12" s="29">
        <f t="shared" si="1"/>
        <v>59.999999999999993</v>
      </c>
      <c r="AF12" s="9"/>
      <c r="AG12" s="9"/>
      <c r="AH12" s="9"/>
      <c r="AI12" s="9"/>
    </row>
    <row r="13" spans="2:53" s="10" customFormat="1" ht="15" customHeight="1">
      <c r="B13" s="19">
        <v>8</v>
      </c>
      <c r="C13" s="49" t="s">
        <v>87</v>
      </c>
      <c r="D13" s="50"/>
      <c r="E13" s="64" t="s">
        <v>95</v>
      </c>
      <c r="F13" s="64"/>
      <c r="G13" s="51" t="s">
        <v>95</v>
      </c>
      <c r="H13" s="52"/>
      <c r="I13" s="52"/>
      <c r="J13" s="52"/>
      <c r="K13" s="52"/>
      <c r="L13" s="53"/>
      <c r="M13" s="65">
        <f>IF('Insert Label'!$BF$12="","",'Insert Label'!$BF$12)</f>
        <v>6</v>
      </c>
      <c r="N13" s="65"/>
      <c r="O13" s="66">
        <f>IF('Insert Label'!$BF$14="","",'Insert Label'!$BF$14)</f>
        <v>521.73913043478262</v>
      </c>
      <c r="P13" s="66"/>
      <c r="Q13" s="93"/>
      <c r="R13" s="93"/>
      <c r="S13" s="93"/>
      <c r="T13" s="93"/>
      <c r="U13" s="93"/>
      <c r="V13" s="93"/>
      <c r="W13" s="93"/>
      <c r="X13" s="93"/>
      <c r="Y13" s="93"/>
      <c r="Z13" s="94"/>
      <c r="AA13" s="9"/>
      <c r="AB13" s="9"/>
      <c r="AC13" s="9"/>
      <c r="AD13" s="28">
        <f t="shared" si="0"/>
        <v>66</v>
      </c>
      <c r="AE13" s="29">
        <f t="shared" si="1"/>
        <v>59.999999999999993</v>
      </c>
      <c r="AF13" s="9"/>
      <c r="AG13" s="9"/>
      <c r="AH13" s="9"/>
      <c r="AI13" s="9"/>
    </row>
    <row r="14" spans="2:53" s="10" customFormat="1" ht="15" customHeight="1">
      <c r="B14" s="19">
        <v>9</v>
      </c>
      <c r="C14" s="49" t="s">
        <v>87</v>
      </c>
      <c r="D14" s="50"/>
      <c r="E14" s="64" t="s">
        <v>96</v>
      </c>
      <c r="F14" s="64"/>
      <c r="G14" s="51" t="s">
        <v>96</v>
      </c>
      <c r="H14" s="52"/>
      <c r="I14" s="52"/>
      <c r="J14" s="52"/>
      <c r="K14" s="52"/>
      <c r="L14" s="53"/>
      <c r="M14" s="65">
        <f>IF('Clean-Move to Wip'!$BF$12="","",'Clean-Move to Wip'!$BF$12)</f>
        <v>6</v>
      </c>
      <c r="N14" s="65"/>
      <c r="O14" s="66">
        <f>IF('Clean-Move to Wip'!$BF$14="","",'Clean-Move to Wip'!$BF$14)</f>
        <v>521.73913043478262</v>
      </c>
      <c r="P14" s="66"/>
      <c r="Q14" s="93"/>
      <c r="R14" s="93"/>
      <c r="S14" s="93"/>
      <c r="T14" s="93"/>
      <c r="U14" s="93"/>
      <c r="V14" s="93"/>
      <c r="W14" s="93"/>
      <c r="X14" s="93"/>
      <c r="Y14" s="93"/>
      <c r="Z14" s="94"/>
      <c r="AA14" s="9"/>
      <c r="AB14" s="9"/>
      <c r="AC14" s="9"/>
      <c r="AD14" s="28">
        <f t="shared" si="0"/>
        <v>66</v>
      </c>
      <c r="AE14" s="29">
        <f t="shared" si="1"/>
        <v>59.999999999999993</v>
      </c>
      <c r="AF14" s="9"/>
      <c r="AG14" s="9"/>
      <c r="AH14" s="9"/>
      <c r="AI14" s="9"/>
    </row>
    <row r="15" spans="2:53" s="10" customFormat="1" ht="15" customHeight="1">
      <c r="B15" s="19">
        <v>10</v>
      </c>
      <c r="C15" s="67" t="s">
        <v>87</v>
      </c>
      <c r="D15" s="68"/>
      <c r="E15" s="64" t="s">
        <v>86</v>
      </c>
      <c r="F15" s="64"/>
      <c r="G15" s="51" t="s">
        <v>97</v>
      </c>
      <c r="H15" s="52"/>
      <c r="I15" s="52"/>
      <c r="J15" s="52"/>
      <c r="K15" s="52"/>
      <c r="L15" s="53"/>
      <c r="M15" s="65">
        <f>IF(Total!$BF$12="","",Total!$BF$12)</f>
        <v>83</v>
      </c>
      <c r="N15" s="65"/>
      <c r="O15" s="66">
        <f>IF(Total!$BF$14="","",Total!$BF$14)</f>
        <v>37.716081718177058</v>
      </c>
      <c r="P15" s="66"/>
      <c r="Q15" s="93"/>
      <c r="R15" s="93"/>
      <c r="S15" s="93"/>
      <c r="T15" s="93"/>
      <c r="U15" s="93"/>
      <c r="V15" s="93"/>
      <c r="W15" s="93"/>
      <c r="X15" s="93"/>
      <c r="Y15" s="93"/>
      <c r="Z15" s="94"/>
      <c r="AA15" s="9"/>
      <c r="AB15" s="9"/>
      <c r="AC15" s="9"/>
      <c r="AD15" s="28">
        <f t="shared" si="0"/>
        <v>66</v>
      </c>
      <c r="AE15" s="29">
        <f t="shared" si="1"/>
        <v>59.999999999999993</v>
      </c>
      <c r="AF15" s="9"/>
      <c r="AG15" s="9"/>
    </row>
    <row r="16" spans="2:53" s="10" customFormat="1" ht="15" hidden="1" customHeight="1">
      <c r="B16" s="19">
        <v>11</v>
      </c>
      <c r="C16" s="49"/>
      <c r="D16" s="50"/>
      <c r="E16" s="63"/>
      <c r="F16" s="50"/>
      <c r="G16" s="51"/>
      <c r="H16" s="52"/>
      <c r="I16" s="52"/>
      <c r="J16" s="52"/>
      <c r="K16" s="52"/>
      <c r="L16" s="53"/>
      <c r="M16" s="54"/>
      <c r="N16" s="55"/>
      <c r="O16" s="51"/>
      <c r="P16" s="53"/>
      <c r="Q16" s="93"/>
      <c r="R16" s="93"/>
      <c r="S16" s="93"/>
      <c r="T16" s="93"/>
      <c r="U16" s="93"/>
      <c r="V16" s="93"/>
      <c r="W16" s="93"/>
      <c r="X16" s="93"/>
      <c r="Y16" s="93"/>
      <c r="Z16" s="94"/>
      <c r="AA16" s="9"/>
      <c r="AB16" s="9"/>
      <c r="AC16" s="9"/>
      <c r="AD16" s="9"/>
      <c r="AE16" s="9"/>
      <c r="AF16" s="9"/>
      <c r="AG16" s="9"/>
    </row>
    <row r="17" spans="2:33" s="10" customFormat="1" ht="15" hidden="1" customHeight="1">
      <c r="B17" s="19">
        <v>12</v>
      </c>
      <c r="C17" s="49"/>
      <c r="D17" s="50"/>
      <c r="E17" s="63"/>
      <c r="F17" s="50"/>
      <c r="G17" s="51"/>
      <c r="H17" s="52"/>
      <c r="I17" s="52"/>
      <c r="J17" s="52"/>
      <c r="K17" s="52"/>
      <c r="L17" s="53"/>
      <c r="M17" s="54"/>
      <c r="N17" s="55"/>
      <c r="O17" s="51"/>
      <c r="P17" s="53"/>
      <c r="Q17" s="93"/>
      <c r="R17" s="93"/>
      <c r="S17" s="93"/>
      <c r="T17" s="93"/>
      <c r="U17" s="93"/>
      <c r="V17" s="93"/>
      <c r="W17" s="93"/>
      <c r="X17" s="93"/>
      <c r="Y17" s="93"/>
      <c r="Z17" s="94"/>
      <c r="AA17" s="9"/>
      <c r="AB17" s="9"/>
      <c r="AC17" s="9"/>
      <c r="AD17" s="9"/>
      <c r="AE17" s="9"/>
      <c r="AF17" s="9"/>
      <c r="AG17" s="9"/>
    </row>
    <row r="18" spans="2:33" s="10" customFormat="1" ht="15" hidden="1" customHeight="1">
      <c r="B18" s="19">
        <v>13</v>
      </c>
      <c r="C18" s="49"/>
      <c r="D18" s="50"/>
      <c r="E18" s="63"/>
      <c r="F18" s="50"/>
      <c r="G18" s="51"/>
      <c r="H18" s="52"/>
      <c r="I18" s="52"/>
      <c r="J18" s="52"/>
      <c r="K18" s="52"/>
      <c r="L18" s="53"/>
      <c r="M18" s="54"/>
      <c r="N18" s="55"/>
      <c r="O18" s="51"/>
      <c r="P18" s="53"/>
      <c r="Q18" s="93"/>
      <c r="R18" s="93"/>
      <c r="S18" s="93"/>
      <c r="T18" s="93"/>
      <c r="U18" s="93"/>
      <c r="V18" s="93"/>
      <c r="W18" s="93"/>
      <c r="X18" s="93"/>
      <c r="Y18" s="93"/>
      <c r="Z18" s="94"/>
      <c r="AA18" s="9"/>
      <c r="AB18" s="9"/>
      <c r="AC18" s="9"/>
      <c r="AD18" s="9"/>
      <c r="AE18" s="9"/>
      <c r="AF18" s="9"/>
      <c r="AG18" s="9"/>
    </row>
    <row r="19" spans="2:33" s="10" customFormat="1" ht="15" hidden="1" customHeight="1">
      <c r="B19" s="19">
        <v>14</v>
      </c>
      <c r="C19" s="49"/>
      <c r="D19" s="50"/>
      <c r="E19" s="63"/>
      <c r="F19" s="50"/>
      <c r="G19" s="51"/>
      <c r="H19" s="52"/>
      <c r="I19" s="52"/>
      <c r="J19" s="52"/>
      <c r="K19" s="52"/>
      <c r="L19" s="53"/>
      <c r="M19" s="54"/>
      <c r="N19" s="55"/>
      <c r="O19" s="51"/>
      <c r="P19" s="53"/>
      <c r="Q19" s="93"/>
      <c r="R19" s="93"/>
      <c r="S19" s="93"/>
      <c r="T19" s="93"/>
      <c r="U19" s="93"/>
      <c r="V19" s="93"/>
      <c r="W19" s="93"/>
      <c r="X19" s="93"/>
      <c r="Y19" s="93"/>
      <c r="Z19" s="94"/>
      <c r="AA19" s="9"/>
      <c r="AB19" s="9"/>
      <c r="AC19" s="9"/>
      <c r="AD19" s="9"/>
      <c r="AE19" s="9"/>
      <c r="AF19" s="9"/>
      <c r="AG19" s="9"/>
    </row>
    <row r="20" spans="2:33" s="10" customFormat="1" ht="15" hidden="1" customHeight="1">
      <c r="B20" s="19">
        <v>15</v>
      </c>
      <c r="C20" s="49"/>
      <c r="D20" s="50"/>
      <c r="E20" s="51"/>
      <c r="F20" s="53"/>
      <c r="G20" s="51"/>
      <c r="H20" s="52"/>
      <c r="I20" s="52"/>
      <c r="J20" s="52"/>
      <c r="K20" s="52"/>
      <c r="L20" s="53"/>
      <c r="M20" s="54"/>
      <c r="N20" s="55"/>
      <c r="O20" s="51"/>
      <c r="P20" s="53"/>
      <c r="Q20" s="93"/>
      <c r="R20" s="93"/>
      <c r="S20" s="93"/>
      <c r="T20" s="93"/>
      <c r="U20" s="93"/>
      <c r="V20" s="93"/>
      <c r="W20" s="93"/>
      <c r="X20" s="93"/>
      <c r="Y20" s="93"/>
      <c r="Z20" s="94"/>
      <c r="AA20" s="9"/>
      <c r="AB20" s="9"/>
      <c r="AC20" s="9"/>
      <c r="AD20" s="9"/>
      <c r="AE20" s="9"/>
      <c r="AF20" s="9"/>
      <c r="AG20" s="9"/>
    </row>
    <row r="21" spans="2:33" s="10" customFormat="1" ht="15" hidden="1" customHeight="1">
      <c r="B21" s="19">
        <v>16</v>
      </c>
      <c r="C21" s="49"/>
      <c r="D21" s="50"/>
      <c r="E21" s="51"/>
      <c r="F21" s="53"/>
      <c r="G21" s="51"/>
      <c r="H21" s="52"/>
      <c r="I21" s="52"/>
      <c r="J21" s="52"/>
      <c r="K21" s="52"/>
      <c r="L21" s="53"/>
      <c r="M21" s="54"/>
      <c r="N21" s="55"/>
      <c r="O21" s="51"/>
      <c r="P21" s="53"/>
      <c r="Q21" s="93"/>
      <c r="R21" s="93"/>
      <c r="S21" s="93"/>
      <c r="T21" s="93"/>
      <c r="U21" s="93"/>
      <c r="V21" s="93"/>
      <c r="W21" s="93"/>
      <c r="X21" s="93"/>
      <c r="Y21" s="93"/>
      <c r="Z21" s="94"/>
      <c r="AA21" s="9"/>
      <c r="AB21" s="9"/>
      <c r="AC21" s="9"/>
      <c r="AD21" s="9"/>
      <c r="AE21" s="9"/>
      <c r="AF21" s="9"/>
      <c r="AG21" s="9"/>
    </row>
    <row r="22" spans="2:33" s="10" customFormat="1" ht="15" hidden="1" customHeight="1">
      <c r="B22" s="19">
        <v>17</v>
      </c>
      <c r="C22" s="49"/>
      <c r="D22" s="50"/>
      <c r="E22" s="51"/>
      <c r="F22" s="53"/>
      <c r="G22" s="51"/>
      <c r="H22" s="52"/>
      <c r="I22" s="52"/>
      <c r="J22" s="52"/>
      <c r="K22" s="52"/>
      <c r="L22" s="53"/>
      <c r="M22" s="54"/>
      <c r="N22" s="55"/>
      <c r="O22" s="51"/>
      <c r="P22" s="53"/>
      <c r="Q22" s="93"/>
      <c r="R22" s="93"/>
      <c r="S22" s="93"/>
      <c r="T22" s="93"/>
      <c r="U22" s="93"/>
      <c r="V22" s="93"/>
      <c r="W22" s="93"/>
      <c r="X22" s="93"/>
      <c r="Y22" s="93"/>
      <c r="Z22" s="94"/>
      <c r="AA22" s="9"/>
      <c r="AB22" s="9"/>
      <c r="AC22" s="9"/>
      <c r="AD22" s="9"/>
      <c r="AE22" s="9"/>
      <c r="AF22" s="9"/>
      <c r="AG22" s="9"/>
    </row>
    <row r="23" spans="2:33" s="10" customFormat="1" ht="15" hidden="1" customHeight="1">
      <c r="B23" s="19">
        <v>18</v>
      </c>
      <c r="C23" s="49"/>
      <c r="D23" s="50"/>
      <c r="E23" s="51"/>
      <c r="F23" s="53"/>
      <c r="G23" s="51"/>
      <c r="H23" s="52"/>
      <c r="I23" s="52"/>
      <c r="J23" s="52"/>
      <c r="K23" s="52"/>
      <c r="L23" s="53"/>
      <c r="M23" s="54"/>
      <c r="N23" s="55"/>
      <c r="O23" s="51"/>
      <c r="P23" s="53"/>
      <c r="Q23" s="93"/>
      <c r="R23" s="93"/>
      <c r="S23" s="93"/>
      <c r="T23" s="93"/>
      <c r="U23" s="93"/>
      <c r="V23" s="93"/>
      <c r="W23" s="93"/>
      <c r="X23" s="93"/>
      <c r="Y23" s="93"/>
      <c r="Z23" s="94"/>
    </row>
    <row r="24" spans="2:33" s="10" customFormat="1" ht="15" hidden="1" customHeight="1">
      <c r="B24" s="19">
        <v>19</v>
      </c>
      <c r="C24" s="49"/>
      <c r="D24" s="50"/>
      <c r="E24" s="51"/>
      <c r="F24" s="53"/>
      <c r="G24" s="51"/>
      <c r="H24" s="52"/>
      <c r="I24" s="52"/>
      <c r="J24" s="52"/>
      <c r="K24" s="52"/>
      <c r="L24" s="53"/>
      <c r="M24" s="54"/>
      <c r="N24" s="55"/>
      <c r="O24" s="51"/>
      <c r="P24" s="53"/>
      <c r="Q24" s="93"/>
      <c r="R24" s="93"/>
      <c r="S24" s="93"/>
      <c r="T24" s="93"/>
      <c r="U24" s="93"/>
      <c r="V24" s="93"/>
      <c r="W24" s="93"/>
      <c r="X24" s="93"/>
      <c r="Y24" s="93"/>
      <c r="Z24" s="94"/>
    </row>
    <row r="25" spans="2:33" s="10" customFormat="1" ht="15" hidden="1" customHeight="1" thickBot="1">
      <c r="B25" s="19">
        <v>20</v>
      </c>
      <c r="C25" s="56"/>
      <c r="D25" s="57"/>
      <c r="E25" s="58"/>
      <c r="F25" s="60"/>
      <c r="G25" s="58"/>
      <c r="H25" s="59"/>
      <c r="I25" s="59"/>
      <c r="J25" s="59"/>
      <c r="K25" s="59"/>
      <c r="L25" s="60"/>
      <c r="M25" s="61"/>
      <c r="N25" s="62"/>
      <c r="O25" s="58"/>
      <c r="P25" s="60"/>
      <c r="Q25" s="91"/>
      <c r="R25" s="91"/>
      <c r="S25" s="91"/>
      <c r="T25" s="91"/>
      <c r="U25" s="91"/>
      <c r="V25" s="91"/>
      <c r="W25" s="91"/>
      <c r="X25" s="91"/>
      <c r="Y25" s="91"/>
      <c r="Z25" s="92"/>
    </row>
    <row r="26" spans="2:33" s="10" customFormat="1" ht="18.75" customHeight="1">
      <c r="B26" s="22"/>
      <c r="C26" s="79"/>
      <c r="D26" s="79"/>
      <c r="E26" s="78"/>
      <c r="F26" s="78"/>
      <c r="G26" s="78"/>
      <c r="H26" s="78"/>
      <c r="I26" s="80"/>
      <c r="J26" s="80"/>
      <c r="K26" s="81" t="s">
        <v>77</v>
      </c>
      <c r="L26" s="82"/>
      <c r="M26" s="83">
        <f>SUM(M6:N15)</f>
        <v>165</v>
      </c>
      <c r="N26" s="84"/>
      <c r="O26" s="77"/>
      <c r="P26" s="78"/>
      <c r="Q26" s="75"/>
      <c r="R26" s="75"/>
      <c r="S26" s="75"/>
      <c r="T26" s="75"/>
      <c r="U26" s="75"/>
      <c r="V26" s="75"/>
      <c r="W26" s="75"/>
      <c r="X26" s="75"/>
      <c r="Y26" s="75"/>
      <c r="Z26" s="76"/>
    </row>
    <row r="27" spans="2:33" s="10" customFormat="1" ht="18.75" customHeight="1">
      <c r="B27" s="23"/>
      <c r="C27" s="30"/>
      <c r="D27" s="30"/>
      <c r="E27" s="31"/>
      <c r="F27" s="31"/>
      <c r="G27" s="31"/>
      <c r="H27" s="31"/>
      <c r="I27" s="88" t="s">
        <v>76</v>
      </c>
      <c r="J27" s="88"/>
      <c r="K27" s="88"/>
      <c r="L27" s="88"/>
      <c r="M27" s="89">
        <f>IF(O6="","",SMALL(O6:P15,1))</f>
        <v>37.716081718177058</v>
      </c>
      <c r="N27" s="90"/>
      <c r="O27" s="31"/>
      <c r="P27" s="31"/>
      <c r="Q27" s="24"/>
      <c r="R27" s="24"/>
      <c r="S27" s="24"/>
      <c r="T27" s="24"/>
      <c r="U27" s="24"/>
      <c r="V27" s="24"/>
      <c r="W27" s="24"/>
      <c r="X27" s="24"/>
      <c r="Y27" s="24"/>
      <c r="Z27" s="25"/>
    </row>
    <row r="28" spans="2:33" s="10" customFormat="1" ht="18.75" customHeight="1">
      <c r="B28" s="23"/>
      <c r="C28" s="30"/>
      <c r="D28" s="30"/>
      <c r="E28" s="31"/>
      <c r="F28" s="31"/>
      <c r="G28" s="31"/>
      <c r="H28" s="31"/>
      <c r="I28" s="31"/>
      <c r="J28" s="31"/>
      <c r="K28" s="32"/>
      <c r="L28" s="32"/>
      <c r="M28" s="31"/>
      <c r="N28" s="31"/>
      <c r="O28" s="31"/>
      <c r="P28" s="31"/>
      <c r="Q28" s="24"/>
      <c r="R28" s="24"/>
      <c r="S28" s="24"/>
      <c r="T28" s="24"/>
      <c r="U28" s="24"/>
      <c r="V28" s="24"/>
      <c r="W28" s="24"/>
      <c r="X28" s="24"/>
      <c r="Y28" s="24"/>
      <c r="Z28" s="25"/>
    </row>
    <row r="29" spans="2:33" s="10" customFormat="1" ht="18.75" customHeight="1">
      <c r="B29" s="23"/>
      <c r="C29" s="69" t="s">
        <v>30</v>
      </c>
      <c r="D29" s="69"/>
      <c r="E29" s="70"/>
      <c r="F29" s="71"/>
      <c r="G29" s="69" t="s">
        <v>31</v>
      </c>
      <c r="H29" s="69"/>
      <c r="I29" s="86"/>
      <c r="J29" s="86"/>
      <c r="K29" s="86"/>
      <c r="L29" s="86"/>
      <c r="M29" s="31"/>
      <c r="N29" s="31"/>
      <c r="O29" s="31"/>
      <c r="P29" s="31"/>
      <c r="Q29" s="24"/>
      <c r="R29" s="24"/>
      <c r="S29" s="24"/>
      <c r="T29" s="24"/>
      <c r="U29" s="24"/>
      <c r="V29" s="24"/>
      <c r="W29" s="24"/>
      <c r="X29" s="24"/>
      <c r="Y29" s="24"/>
      <c r="Z29" s="25"/>
    </row>
    <row r="30" spans="2:33" s="10" customFormat="1" ht="18.75" customHeight="1" thickBot="1">
      <c r="B30" s="26"/>
      <c r="C30" s="87"/>
      <c r="D30" s="87"/>
      <c r="E30" s="85"/>
      <c r="F30" s="85"/>
      <c r="G30" s="87"/>
      <c r="H30" s="87"/>
      <c r="I30" s="74"/>
      <c r="J30" s="74"/>
      <c r="K30" s="74"/>
      <c r="L30" s="74"/>
      <c r="M30" s="74"/>
      <c r="N30" s="74"/>
      <c r="O30" s="74"/>
      <c r="P30" s="74"/>
      <c r="Q30" s="72"/>
      <c r="R30" s="72"/>
      <c r="S30" s="72"/>
      <c r="T30" s="72"/>
      <c r="U30" s="72"/>
      <c r="V30" s="72"/>
      <c r="W30" s="72"/>
      <c r="X30" s="72"/>
      <c r="Y30" s="72"/>
      <c r="Z30" s="73"/>
      <c r="AA30" s="13"/>
    </row>
    <row r="31" spans="2:33" ht="7.5" customHeight="1"/>
  </sheetData>
  <sheetProtection selectLockedCells="1"/>
  <mergeCells count="164">
    <mergeCell ref="AG8:BA10"/>
    <mergeCell ref="AG2:BA4"/>
    <mergeCell ref="B2:D4"/>
    <mergeCell ref="E2:P2"/>
    <mergeCell ref="E3:F3"/>
    <mergeCell ref="G3:L3"/>
    <mergeCell ref="C5:D5"/>
    <mergeCell ref="G5:L5"/>
    <mergeCell ref="Q7:Z7"/>
    <mergeCell ref="C6:D6"/>
    <mergeCell ref="C7:D7"/>
    <mergeCell ref="Q2:T2"/>
    <mergeCell ref="U2:Z2"/>
    <mergeCell ref="G7:L7"/>
    <mergeCell ref="E7:F7"/>
    <mergeCell ref="M5:N5"/>
    <mergeCell ref="O5:P5"/>
    <mergeCell ref="E5:F5"/>
    <mergeCell ref="O6:P6"/>
    <mergeCell ref="M6:N6"/>
    <mergeCell ref="M7:N7"/>
    <mergeCell ref="O7:P7"/>
    <mergeCell ref="Q5:Z5"/>
    <mergeCell ref="Q6:Z6"/>
    <mergeCell ref="Q4:Z4"/>
    <mergeCell ref="Q3:Z3"/>
    <mergeCell ref="E4:F4"/>
    <mergeCell ref="G4:L4"/>
    <mergeCell ref="M4:N4"/>
    <mergeCell ref="M3:N3"/>
    <mergeCell ref="G6:L6"/>
    <mergeCell ref="E6:F6"/>
    <mergeCell ref="O3:P3"/>
    <mergeCell ref="O4:P4"/>
    <mergeCell ref="Q15:Z15"/>
    <mergeCell ref="Q16:Z16"/>
    <mergeCell ref="Q13:Z13"/>
    <mergeCell ref="Q14:Z14"/>
    <mergeCell ref="Q11:Z11"/>
    <mergeCell ref="Q12:Z12"/>
    <mergeCell ref="Q9:Z9"/>
    <mergeCell ref="Q10:Z10"/>
    <mergeCell ref="Q8:Z8"/>
    <mergeCell ref="Q25:Z25"/>
    <mergeCell ref="Q19:Z19"/>
    <mergeCell ref="Q20:Z20"/>
    <mergeCell ref="Q21:Z21"/>
    <mergeCell ref="Q22:Z22"/>
    <mergeCell ref="Q23:Z23"/>
    <mergeCell ref="Q24:Z24"/>
    <mergeCell ref="Q17:Z17"/>
    <mergeCell ref="Q18:Z18"/>
    <mergeCell ref="C29:D29"/>
    <mergeCell ref="E29:F29"/>
    <mergeCell ref="G29:H29"/>
    <mergeCell ref="Q30:Z30"/>
    <mergeCell ref="I30:J30"/>
    <mergeCell ref="K30:L30"/>
    <mergeCell ref="M30:N30"/>
    <mergeCell ref="O30:P30"/>
    <mergeCell ref="Q26:Z26"/>
    <mergeCell ref="O26:P26"/>
    <mergeCell ref="C26:D26"/>
    <mergeCell ref="E26:F26"/>
    <mergeCell ref="G26:H26"/>
    <mergeCell ref="I26:J26"/>
    <mergeCell ref="K26:L26"/>
    <mergeCell ref="M26:N26"/>
    <mergeCell ref="E30:F30"/>
    <mergeCell ref="I29:L29"/>
    <mergeCell ref="C30:D30"/>
    <mergeCell ref="G30:H30"/>
    <mergeCell ref="I27:L27"/>
    <mergeCell ref="M27:N27"/>
    <mergeCell ref="C8:D8"/>
    <mergeCell ref="G8:L8"/>
    <mergeCell ref="E8:F8"/>
    <mergeCell ref="M8:N8"/>
    <mergeCell ref="O8:P8"/>
    <mergeCell ref="C9:D9"/>
    <mergeCell ref="G9:L9"/>
    <mergeCell ref="E9:F9"/>
    <mergeCell ref="M9:N9"/>
    <mergeCell ref="O9:P9"/>
    <mergeCell ref="C10:D10"/>
    <mergeCell ref="G10:L10"/>
    <mergeCell ref="E10:F10"/>
    <mergeCell ref="M10:N10"/>
    <mergeCell ref="O10:P10"/>
    <mergeCell ref="C11:D11"/>
    <mergeCell ref="G11:L11"/>
    <mergeCell ref="E11:F11"/>
    <mergeCell ref="M11:N11"/>
    <mergeCell ref="O11:P11"/>
    <mergeCell ref="C12:D12"/>
    <mergeCell ref="G12:L12"/>
    <mergeCell ref="E12:F12"/>
    <mergeCell ref="M12:N12"/>
    <mergeCell ref="O12:P12"/>
    <mergeCell ref="C13:D13"/>
    <mergeCell ref="G13:L13"/>
    <mergeCell ref="E13:F13"/>
    <mergeCell ref="M13:N13"/>
    <mergeCell ref="O13:P13"/>
    <mergeCell ref="C14:D14"/>
    <mergeCell ref="G14:L14"/>
    <mergeCell ref="E14:F14"/>
    <mergeCell ref="M14:N14"/>
    <mergeCell ref="O14:P14"/>
    <mergeCell ref="C15:D15"/>
    <mergeCell ref="G15:L15"/>
    <mergeCell ref="E15:F15"/>
    <mergeCell ref="M15:N15"/>
    <mergeCell ref="O15:P15"/>
    <mergeCell ref="C16:D16"/>
    <mergeCell ref="G16:L16"/>
    <mergeCell ref="E16:F16"/>
    <mergeCell ref="M16:N16"/>
    <mergeCell ref="O16:P16"/>
    <mergeCell ref="C17:D17"/>
    <mergeCell ref="G17:L17"/>
    <mergeCell ref="E17:F17"/>
    <mergeCell ref="M17:N17"/>
    <mergeCell ref="O17:P17"/>
    <mergeCell ref="C18:D18"/>
    <mergeCell ref="G18:L18"/>
    <mergeCell ref="E18:F18"/>
    <mergeCell ref="M18:N18"/>
    <mergeCell ref="O18:P18"/>
    <mergeCell ref="C19:D19"/>
    <mergeCell ref="G19:L19"/>
    <mergeCell ref="E19:F19"/>
    <mergeCell ref="M19:N19"/>
    <mergeCell ref="O19:P19"/>
    <mergeCell ref="O23:P23"/>
    <mergeCell ref="C20:D20"/>
    <mergeCell ref="G20:L20"/>
    <mergeCell ref="E20:F20"/>
    <mergeCell ref="M20:N20"/>
    <mergeCell ref="O20:P20"/>
    <mergeCell ref="C21:D21"/>
    <mergeCell ref="G21:L21"/>
    <mergeCell ref="E21:F21"/>
    <mergeCell ref="M21:N21"/>
    <mergeCell ref="O21:P21"/>
    <mergeCell ref="C22:D22"/>
    <mergeCell ref="G22:L22"/>
    <mergeCell ref="E22:F22"/>
    <mergeCell ref="M22:N22"/>
    <mergeCell ref="O22:P22"/>
    <mergeCell ref="C23:D23"/>
    <mergeCell ref="G23:L23"/>
    <mergeCell ref="E23:F23"/>
    <mergeCell ref="M23:N23"/>
    <mergeCell ref="C24:D24"/>
    <mergeCell ref="G24:L24"/>
    <mergeCell ref="E24:F24"/>
    <mergeCell ref="M24:N24"/>
    <mergeCell ref="O24:P24"/>
    <mergeCell ref="C25:D25"/>
    <mergeCell ref="G25:L25"/>
    <mergeCell ref="E25:F25"/>
    <mergeCell ref="M25:N25"/>
    <mergeCell ref="O25:P25"/>
  </mergeCells>
  <printOptions horizontalCentered="1" verticalCentered="1"/>
  <pageMargins left="0.39370078740157483" right="0.39370078740157483" top="0.19685039370078741" bottom="0.19685039370078741" header="0" footer="0"/>
  <pageSetup paperSize="9" orientation="landscape" r:id="rId1"/>
  <headerFooter alignWithMargins="0"/>
  <ignoredErrors>
    <ignoredError sqref="F15 M6:N6 N14 N13 N12 N11 N10 N9 N8 N7 N15 M14 M16:N25 M15 M8 M9 M10 M11 M12 M13 O6:P6 Q4 O8:P15 P7 M26:N26 F8 F9 F10 F11 F12 F13 F14" unlockedFormula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L18" sqref="L18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85"/>
      <c r="C2" s="186"/>
      <c r="D2" s="186"/>
      <c r="E2" s="189" t="s">
        <v>72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205" t="s">
        <v>28</v>
      </c>
      <c r="BB2" s="206"/>
      <c r="BC2" s="206"/>
      <c r="BD2" s="206"/>
      <c r="BE2" s="206" t="str">
        <f>IF(Resume!U2="","",Resume!U2)</f>
        <v/>
      </c>
      <c r="BF2" s="206"/>
      <c r="BG2" s="206"/>
      <c r="BH2" s="206"/>
      <c r="BI2" s="206"/>
      <c r="BJ2" s="207"/>
      <c r="BK2" s="6"/>
    </row>
    <row r="3" spans="2:63" ht="18.75" customHeight="1">
      <c r="B3" s="187"/>
      <c r="C3" s="188"/>
      <c r="D3" s="188"/>
      <c r="E3" s="194" t="s">
        <v>63</v>
      </c>
      <c r="F3" s="194"/>
      <c r="G3" s="194" t="s">
        <v>75</v>
      </c>
      <c r="H3" s="194"/>
      <c r="I3" s="194"/>
      <c r="J3" s="194"/>
      <c r="K3" s="194"/>
      <c r="L3" s="194"/>
      <c r="M3" s="194" t="s">
        <v>64</v>
      </c>
      <c r="N3" s="194"/>
      <c r="O3" s="194" t="s">
        <v>65</v>
      </c>
      <c r="P3" s="194"/>
      <c r="Q3" s="194"/>
      <c r="R3" s="194"/>
      <c r="S3" s="194"/>
      <c r="T3" s="194"/>
      <c r="U3" s="194" t="s">
        <v>66</v>
      </c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 t="s">
        <v>67</v>
      </c>
      <c r="AR3" s="194"/>
      <c r="AS3" s="194"/>
      <c r="AT3" s="194"/>
      <c r="AU3" s="194"/>
      <c r="AV3" s="194"/>
      <c r="AW3" s="194"/>
      <c r="AX3" s="194"/>
      <c r="AY3" s="194"/>
      <c r="AZ3" s="194"/>
      <c r="BA3" s="194" t="s">
        <v>27</v>
      </c>
      <c r="BB3" s="194"/>
      <c r="BC3" s="194"/>
      <c r="BD3" s="194"/>
      <c r="BE3" s="194"/>
      <c r="BF3" s="194"/>
      <c r="BG3" s="194"/>
      <c r="BH3" s="194"/>
      <c r="BI3" s="194"/>
      <c r="BJ3" s="204"/>
      <c r="BK3" s="6"/>
    </row>
    <row r="4" spans="2:63" ht="18.75" customHeight="1">
      <c r="B4" s="187"/>
      <c r="C4" s="188"/>
      <c r="D4" s="188"/>
      <c r="E4" s="190" t="str">
        <f>IF(Resume!E4="","",Resume!E4)</f>
        <v>BR167</v>
      </c>
      <c r="F4" s="190"/>
      <c r="G4" s="191" t="str">
        <f>IF(Resume!G4="","",Resume!G4)</f>
        <v>Armrest Assembly</v>
      </c>
      <c r="H4" s="191"/>
      <c r="I4" s="191"/>
      <c r="J4" s="191"/>
      <c r="K4" s="191"/>
      <c r="L4" s="191"/>
      <c r="M4" s="192">
        <v>10</v>
      </c>
      <c r="N4" s="192"/>
      <c r="O4" s="192" t="s">
        <v>88</v>
      </c>
      <c r="P4" s="192"/>
      <c r="Q4" s="192"/>
      <c r="R4" s="192"/>
      <c r="S4" s="192"/>
      <c r="T4" s="192"/>
      <c r="U4" s="192" t="s">
        <v>81</v>
      </c>
      <c r="V4" s="192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2" t="s">
        <v>82</v>
      </c>
      <c r="AR4" s="192"/>
      <c r="AS4" s="192"/>
      <c r="AT4" s="192"/>
      <c r="AU4" s="192"/>
      <c r="AV4" s="192"/>
      <c r="AW4" s="192"/>
      <c r="AX4" s="192"/>
      <c r="AY4" s="192"/>
      <c r="AZ4" s="192"/>
      <c r="BA4" s="192" t="s">
        <v>98</v>
      </c>
      <c r="BB4" s="192"/>
      <c r="BC4" s="192"/>
      <c r="BD4" s="192"/>
      <c r="BE4" s="192"/>
      <c r="BF4" s="192"/>
      <c r="BG4" s="192"/>
      <c r="BH4" s="192"/>
      <c r="BI4" s="192"/>
      <c r="BJ4" s="201"/>
      <c r="BK4" s="7"/>
    </row>
    <row r="5" spans="2:63" ht="18.75" customHeight="1">
      <c r="B5" s="196" t="s">
        <v>29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95" t="s">
        <v>37</v>
      </c>
      <c r="AR5" s="195"/>
      <c r="AS5" s="195"/>
      <c r="AT5" s="195"/>
      <c r="AU5" s="195"/>
      <c r="AV5" s="195"/>
      <c r="AW5" s="195"/>
      <c r="AX5" s="195"/>
      <c r="AY5" s="195"/>
      <c r="AZ5" s="195"/>
      <c r="BA5" s="198"/>
      <c r="BB5" s="198"/>
      <c r="BC5" s="198"/>
      <c r="BD5" s="198"/>
      <c r="BE5" s="198"/>
      <c r="BF5" s="198"/>
      <c r="BG5" s="198"/>
      <c r="BH5" s="198"/>
      <c r="BI5" s="198"/>
      <c r="BJ5" s="199"/>
      <c r="BK5" s="8"/>
    </row>
    <row r="6" spans="2:63" ht="18.75" customHeight="1">
      <c r="B6" s="196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95" t="s">
        <v>30</v>
      </c>
      <c r="AR6" s="195"/>
      <c r="AS6" s="195"/>
      <c r="AT6" s="195"/>
      <c r="AU6" s="195"/>
      <c r="AV6" s="195"/>
      <c r="AW6" s="195"/>
      <c r="AX6" s="195"/>
      <c r="AY6" s="195"/>
      <c r="AZ6" s="195"/>
      <c r="BA6" s="200">
        <v>43666</v>
      </c>
      <c r="BB6" s="198"/>
      <c r="BC6" s="198"/>
      <c r="BD6" s="198"/>
      <c r="BE6" s="198"/>
      <c r="BF6" s="198"/>
      <c r="BG6" s="198"/>
      <c r="BH6" s="198"/>
      <c r="BI6" s="198"/>
      <c r="BJ6" s="199"/>
      <c r="BK6" s="8"/>
    </row>
    <row r="7" spans="2:63" ht="18.75" customHeight="1"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95" t="s">
        <v>31</v>
      </c>
      <c r="AR7" s="195"/>
      <c r="AS7" s="195"/>
      <c r="AT7" s="195"/>
      <c r="AU7" s="195"/>
      <c r="AV7" s="195"/>
      <c r="AW7" s="195"/>
      <c r="AX7" s="195"/>
      <c r="AY7" s="195"/>
      <c r="AZ7" s="195"/>
      <c r="BA7" s="198" t="s">
        <v>83</v>
      </c>
      <c r="BB7" s="198"/>
      <c r="BC7" s="198"/>
      <c r="BD7" s="198"/>
      <c r="BE7" s="198"/>
      <c r="BF7" s="198"/>
      <c r="BG7" s="198"/>
      <c r="BH7" s="198"/>
      <c r="BI7" s="198"/>
      <c r="BJ7" s="199"/>
      <c r="BK7" s="8"/>
    </row>
    <row r="8" spans="2:63" ht="18.75" customHeight="1"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95" t="s">
        <v>32</v>
      </c>
      <c r="AR8" s="195"/>
      <c r="AS8" s="195"/>
      <c r="AT8" s="195"/>
      <c r="AU8" s="195"/>
      <c r="AV8" s="195"/>
      <c r="AW8" s="195"/>
      <c r="AX8" s="195"/>
      <c r="AY8" s="195"/>
      <c r="AZ8" s="195"/>
      <c r="BA8" s="198"/>
      <c r="BB8" s="198"/>
      <c r="BC8" s="198"/>
      <c r="BD8" s="198"/>
      <c r="BE8" s="198"/>
      <c r="BF8" s="198"/>
      <c r="BG8" s="198"/>
      <c r="BH8" s="198"/>
      <c r="BI8" s="198"/>
      <c r="BJ8" s="199"/>
      <c r="BK8" s="8"/>
    </row>
    <row r="9" spans="2:63" ht="18.75" customHeight="1"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95" t="s">
        <v>33</v>
      </c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8">
        <v>1</v>
      </c>
      <c r="BG9" s="198"/>
      <c r="BH9" s="198"/>
      <c r="BI9" s="198"/>
      <c r="BJ9" s="199"/>
      <c r="BK9" s="8"/>
    </row>
    <row r="10" spans="2:63" ht="18.75" customHeight="1"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95" t="s">
        <v>34</v>
      </c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8">
        <v>1</v>
      </c>
      <c r="BG10" s="198"/>
      <c r="BH10" s="198"/>
      <c r="BI10" s="198"/>
      <c r="BJ10" s="199"/>
      <c r="BK10" s="8"/>
    </row>
    <row r="11" spans="2:63" ht="18.75" customHeight="1"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95" t="s">
        <v>47</v>
      </c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202">
        <f>FATIGUE!$E$15</f>
        <v>15</v>
      </c>
      <c r="BG11" s="202"/>
      <c r="BH11" s="202"/>
      <c r="BI11" s="202"/>
      <c r="BJ11" s="203"/>
      <c r="BK11" s="8"/>
    </row>
    <row r="12" spans="2:63" ht="18.75" customHeight="1"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54" t="s">
        <v>68</v>
      </c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2">
        <f>C46</f>
        <v>6</v>
      </c>
      <c r="BG12" s="152"/>
      <c r="BH12" s="152"/>
      <c r="BI12" s="152"/>
      <c r="BJ12" s="153"/>
      <c r="BK12" s="8"/>
    </row>
    <row r="13" spans="2:63" ht="18.75" customHeight="1"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2"/>
      <c r="BG13" s="152"/>
      <c r="BH13" s="152"/>
      <c r="BI13" s="152"/>
      <c r="BJ13" s="153"/>
      <c r="BK13" s="8"/>
    </row>
    <row r="14" spans="2:63" ht="18.75" customHeight="1"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95" t="s">
        <v>36</v>
      </c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52">
        <f>IF(BF12="","",3600/(SUM(C50:AP50)/(BF9*BF10)))</f>
        <v>521.73913043478262</v>
      </c>
      <c r="BG14" s="152"/>
      <c r="BH14" s="152"/>
      <c r="BI14" s="152"/>
      <c r="BJ14" s="153"/>
    </row>
    <row r="15" spans="2:63" ht="15" customHeight="1">
      <c r="B15" s="196"/>
      <c r="C15" s="182" t="s">
        <v>0</v>
      </c>
      <c r="D15" s="182"/>
      <c r="E15" s="182" t="s">
        <v>1</v>
      </c>
      <c r="F15" s="182"/>
      <c r="G15" s="182" t="s">
        <v>2</v>
      </c>
      <c r="H15" s="182"/>
      <c r="I15" s="182" t="s">
        <v>3</v>
      </c>
      <c r="J15" s="182"/>
      <c r="K15" s="182" t="s">
        <v>4</v>
      </c>
      <c r="L15" s="182"/>
      <c r="M15" s="182" t="s">
        <v>5</v>
      </c>
      <c r="N15" s="182"/>
      <c r="O15" s="182" t="s">
        <v>6</v>
      </c>
      <c r="P15" s="182"/>
      <c r="Q15" s="182" t="s">
        <v>7</v>
      </c>
      <c r="R15" s="182"/>
      <c r="S15" s="182" t="s">
        <v>8</v>
      </c>
      <c r="T15" s="182"/>
      <c r="U15" s="182">
        <v>10</v>
      </c>
      <c r="V15" s="182"/>
      <c r="W15" s="172" t="s">
        <v>9</v>
      </c>
      <c r="X15" s="173"/>
      <c r="Y15" s="172" t="s">
        <v>10</v>
      </c>
      <c r="Z15" s="173"/>
      <c r="AA15" s="172" t="s">
        <v>11</v>
      </c>
      <c r="AB15" s="173"/>
      <c r="AC15" s="172" t="s">
        <v>12</v>
      </c>
      <c r="AD15" s="173"/>
      <c r="AE15" s="172" t="s">
        <v>13</v>
      </c>
      <c r="AF15" s="173"/>
      <c r="AG15" s="172" t="s">
        <v>14</v>
      </c>
      <c r="AH15" s="173"/>
      <c r="AI15" s="172" t="s">
        <v>15</v>
      </c>
      <c r="AJ15" s="173"/>
      <c r="AK15" s="172" t="s">
        <v>16</v>
      </c>
      <c r="AL15" s="173"/>
      <c r="AM15" s="172" t="s">
        <v>17</v>
      </c>
      <c r="AN15" s="173"/>
      <c r="AO15" s="172" t="s">
        <v>18</v>
      </c>
      <c r="AP15" s="173"/>
      <c r="AQ15" s="174" t="s">
        <v>69</v>
      </c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6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177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9"/>
      <c r="BK16" s="8"/>
    </row>
    <row r="17" spans="2:63" s="10" customFormat="1" ht="15" customHeight="1">
      <c r="B17" s="18">
        <v>1</v>
      </c>
      <c r="C17" s="43">
        <v>6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1"/>
      <c r="BK17" s="9"/>
    </row>
    <row r="18" spans="2:63" s="10" customFormat="1" ht="15" customHeight="1">
      <c r="B18" s="19">
        <v>2</v>
      </c>
      <c r="C18" s="44"/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6"/>
      <c r="BK18" s="9"/>
    </row>
    <row r="19" spans="2:63" s="10" customFormat="1" ht="15" customHeight="1">
      <c r="B19" s="19">
        <v>3</v>
      </c>
      <c r="C19" s="44"/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6"/>
      <c r="BK19" s="9"/>
    </row>
    <row r="20" spans="2:63" s="10" customFormat="1" ht="15" customHeight="1">
      <c r="B20" s="19">
        <v>4</v>
      </c>
      <c r="C20" s="44"/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6"/>
      <c r="BK20" s="9"/>
    </row>
    <row r="21" spans="2:63" s="10" customFormat="1" ht="15" customHeight="1">
      <c r="B21" s="19">
        <v>5</v>
      </c>
      <c r="C21" s="44"/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6"/>
      <c r="BK21" s="9"/>
    </row>
    <row r="22" spans="2:63" s="10" customFormat="1" ht="15" customHeight="1">
      <c r="B22" s="19">
        <v>6</v>
      </c>
      <c r="C22" s="44"/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6"/>
      <c r="BK22" s="9"/>
    </row>
    <row r="23" spans="2:63" s="10" customFormat="1" ht="15" customHeight="1">
      <c r="B23" s="19">
        <v>7</v>
      </c>
      <c r="C23" s="44"/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6"/>
      <c r="BK23" s="9"/>
    </row>
    <row r="24" spans="2:63" s="10" customFormat="1" ht="15" customHeight="1">
      <c r="B24" s="19">
        <v>8</v>
      </c>
      <c r="C24" s="44"/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6"/>
      <c r="BK24" s="9"/>
    </row>
    <row r="25" spans="2:63" s="10" customFormat="1" ht="15" customHeight="1">
      <c r="B25" s="19">
        <v>9</v>
      </c>
      <c r="C25" s="44"/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6"/>
      <c r="BK25" s="9"/>
    </row>
    <row r="26" spans="2:63" s="10" customFormat="1" ht="15" customHeight="1">
      <c r="B26" s="19">
        <v>10</v>
      </c>
      <c r="C26" s="44"/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6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6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6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6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6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6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6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6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6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6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6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6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6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6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6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8"/>
    </row>
    <row r="42" spans="2:63" s="10" customFormat="1" ht="15" customHeight="1">
      <c r="B42" s="3"/>
      <c r="C42" s="163" t="s">
        <v>80</v>
      </c>
      <c r="D42" s="164"/>
      <c r="E42" s="163"/>
      <c r="F42" s="164"/>
      <c r="G42" s="163"/>
      <c r="H42" s="164"/>
      <c r="I42" s="163"/>
      <c r="J42" s="164"/>
      <c r="K42" s="163"/>
      <c r="L42" s="164"/>
      <c r="M42" s="163"/>
      <c r="N42" s="164"/>
      <c r="O42" s="163"/>
      <c r="P42" s="164"/>
      <c r="Q42" s="163"/>
      <c r="R42" s="164"/>
      <c r="S42" s="163"/>
      <c r="T42" s="164"/>
      <c r="U42" s="163"/>
      <c r="V42" s="164"/>
      <c r="W42" s="161"/>
      <c r="X42" s="162"/>
      <c r="Y42" s="161"/>
      <c r="Z42" s="162"/>
      <c r="AA42" s="161"/>
      <c r="AB42" s="162"/>
      <c r="AC42" s="161"/>
      <c r="AD42" s="162"/>
      <c r="AE42" s="161"/>
      <c r="AF42" s="162"/>
      <c r="AG42" s="161"/>
      <c r="AH42" s="162"/>
      <c r="AI42" s="161"/>
      <c r="AJ42" s="162"/>
      <c r="AK42" s="161"/>
      <c r="AL42" s="162"/>
      <c r="AM42" s="161"/>
      <c r="AN42" s="162"/>
      <c r="AO42" s="161"/>
      <c r="AP42" s="162"/>
      <c r="AQ42" s="169" t="s">
        <v>57</v>
      </c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1"/>
    </row>
    <row r="43" spans="2:63" s="10" customFormat="1" ht="15" customHeight="1">
      <c r="B43" s="3"/>
      <c r="C43" s="46" t="s">
        <v>21</v>
      </c>
      <c r="D43" s="4">
        <v>1</v>
      </c>
      <c r="E43" s="34" t="s">
        <v>21</v>
      </c>
      <c r="F43" s="4"/>
      <c r="G43" s="34" t="s">
        <v>21</v>
      </c>
      <c r="H43" s="4"/>
      <c r="I43" s="34" t="s">
        <v>21</v>
      </c>
      <c r="J43" s="4"/>
      <c r="K43" s="34" t="s">
        <v>21</v>
      </c>
      <c r="L43" s="4"/>
      <c r="M43" s="34" t="s">
        <v>21</v>
      </c>
      <c r="N43" s="4"/>
      <c r="O43" s="34" t="s">
        <v>21</v>
      </c>
      <c r="P43" s="4"/>
      <c r="Q43" s="34" t="s">
        <v>21</v>
      </c>
      <c r="R43" s="4"/>
      <c r="S43" s="34" t="s">
        <v>21</v>
      </c>
      <c r="T43" s="4"/>
      <c r="U43" s="34" t="s">
        <v>21</v>
      </c>
      <c r="V43" s="4"/>
      <c r="W43" s="34" t="s">
        <v>21</v>
      </c>
      <c r="X43" s="33"/>
      <c r="Y43" s="34" t="s">
        <v>21</v>
      </c>
      <c r="Z43" s="33"/>
      <c r="AA43" s="34" t="s">
        <v>21</v>
      </c>
      <c r="AB43" s="33"/>
      <c r="AC43" s="34" t="s">
        <v>21</v>
      </c>
      <c r="AD43" s="33"/>
      <c r="AE43" s="34" t="s">
        <v>21</v>
      </c>
      <c r="AF43" s="33"/>
      <c r="AG43" s="34" t="s">
        <v>21</v>
      </c>
      <c r="AH43" s="33"/>
      <c r="AI43" s="34" t="s">
        <v>21</v>
      </c>
      <c r="AJ43" s="33"/>
      <c r="AK43" s="34" t="s">
        <v>21</v>
      </c>
      <c r="AL43" s="33"/>
      <c r="AM43" s="34" t="s">
        <v>21</v>
      </c>
      <c r="AN43" s="33"/>
      <c r="AO43" s="34" t="s">
        <v>21</v>
      </c>
      <c r="AP43" s="33"/>
      <c r="AQ43" s="148" t="s">
        <v>52</v>
      </c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9"/>
    </row>
    <row r="44" spans="2:63" s="10" customFormat="1" ht="15" customHeight="1">
      <c r="B44" s="12"/>
      <c r="C44" s="159">
        <f>IF(C17="","",IF(D43="","",SUM(C17:C41)/D43))</f>
        <v>6</v>
      </c>
      <c r="D44" s="160"/>
      <c r="E44" s="159" t="str">
        <f>IF(E17="","",IF(F43="","",SUM(E17:E41)/F43))</f>
        <v/>
      </c>
      <c r="F44" s="160"/>
      <c r="G44" s="159" t="str">
        <f>IF(G17="","",IF(H43="","",SUM(G17:G41)/H43))</f>
        <v/>
      </c>
      <c r="H44" s="160"/>
      <c r="I44" s="159" t="str">
        <f>IF(I17="","",IF(J43="","",SUM(I17:I41)/J43))</f>
        <v/>
      </c>
      <c r="J44" s="160"/>
      <c r="K44" s="159" t="str">
        <f>IF(K17="","",IF(L43="","",SUM(K17:K41)/L43))</f>
        <v/>
      </c>
      <c r="L44" s="160"/>
      <c r="M44" s="159" t="str">
        <f>IF(M17="","",IF(N43="","",SUM(M17:M41)/N43))</f>
        <v/>
      </c>
      <c r="N44" s="160"/>
      <c r="O44" s="159" t="str">
        <f>IF(O17="","",IF(P43="","",SUM(O17:O41)/P43))</f>
        <v/>
      </c>
      <c r="P44" s="160"/>
      <c r="Q44" s="159" t="str">
        <f>IF(Q17="","",IF(R43="","",SUM(Q17:Q41)/R43))</f>
        <v/>
      </c>
      <c r="R44" s="160"/>
      <c r="S44" s="159" t="str">
        <f>IF(S17="","",IF(T43="","",SUM(S17:S41)/T43))</f>
        <v/>
      </c>
      <c r="T44" s="160"/>
      <c r="U44" s="159" t="str">
        <f>IF(U17="","",IF(V43="","",SUM(U17:U41)/V43))</f>
        <v/>
      </c>
      <c r="V44" s="160"/>
      <c r="W44" s="159" t="str">
        <f>IF(W17="","",IF(X43="","",SUM(W17:W41)/X43))</f>
        <v/>
      </c>
      <c r="X44" s="160"/>
      <c r="Y44" s="159" t="str">
        <f>IF(Y17="","",IF(Z43="","",SUM(Y17:Y41)/Z43))</f>
        <v/>
      </c>
      <c r="Z44" s="160"/>
      <c r="AA44" s="159" t="str">
        <f>IF(AA17="","",IF(AB43="","",SUM(AA17:AA41)/AB43))</f>
        <v/>
      </c>
      <c r="AB44" s="160"/>
      <c r="AC44" s="159" t="str">
        <f>IF(AC17="","",IF(AD43="","",SUM(AC17:AC41)/AD43))</f>
        <v/>
      </c>
      <c r="AD44" s="160"/>
      <c r="AE44" s="159" t="str">
        <f>IF(AE17="","",IF(AF43="","",SUM(AE17:AE41)/AF43))</f>
        <v/>
      </c>
      <c r="AF44" s="160"/>
      <c r="AG44" s="159" t="str">
        <f>IF(AG17="","",IF(AH43="","",SUM(AG17:AG41)/AH43))</f>
        <v/>
      </c>
      <c r="AH44" s="160"/>
      <c r="AI44" s="159" t="str">
        <f>IF(AI17="","",IF(AJ43="","",SUM(AI17:AI41)/AJ43))</f>
        <v/>
      </c>
      <c r="AJ44" s="160"/>
      <c r="AK44" s="159" t="str">
        <f>IF(AK17="","",IF(AL43="","",SUM(AK17:AK41)/AL43))</f>
        <v/>
      </c>
      <c r="AL44" s="160"/>
      <c r="AM44" s="159" t="str">
        <f>IF(AM17="","",IF(AN43="","",SUM(AM17:AM41)/AN43))</f>
        <v/>
      </c>
      <c r="AN44" s="160"/>
      <c r="AO44" s="159" t="str">
        <f>IF(AO17="","",IF(AP43="","",SUM(AO17:AO41)/AP43))</f>
        <v/>
      </c>
      <c r="AP44" s="160"/>
      <c r="AQ44" s="148" t="s">
        <v>60</v>
      </c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9"/>
      <c r="BK44" s="13"/>
    </row>
    <row r="45" spans="2:63" s="10" customFormat="1" ht="15" customHeight="1">
      <c r="B45" s="12"/>
      <c r="C45" s="54">
        <f>IF(C44="","",COUNT(C17:C41))</f>
        <v>1</v>
      </c>
      <c r="D45" s="55"/>
      <c r="E45" s="54" t="str">
        <f>IF(E44="","",COUNT(E17:E41))</f>
        <v/>
      </c>
      <c r="F45" s="55"/>
      <c r="G45" s="54" t="str">
        <f>IF(G44="","",COUNT(G17:G41))</f>
        <v/>
      </c>
      <c r="H45" s="55"/>
      <c r="I45" s="54" t="str">
        <f>IF(I44="","",COUNT(I17:I41))</f>
        <v/>
      </c>
      <c r="J45" s="55"/>
      <c r="K45" s="54" t="str">
        <f>IF(K44="","",COUNT(K17:K41))</f>
        <v/>
      </c>
      <c r="L45" s="55"/>
      <c r="M45" s="54" t="str">
        <f>IF(M44="","",COUNT(M17:M41))</f>
        <v/>
      </c>
      <c r="N45" s="55"/>
      <c r="O45" s="54" t="str">
        <f>IF(O44="","",COUNT(O17:O41))</f>
        <v/>
      </c>
      <c r="P45" s="55"/>
      <c r="Q45" s="54" t="str">
        <f>IF(Q44="","",COUNT(Q17:Q41))</f>
        <v/>
      </c>
      <c r="R45" s="55"/>
      <c r="S45" s="54" t="str">
        <f>IF(S44="","",COUNT(S17:S41))</f>
        <v/>
      </c>
      <c r="T45" s="55"/>
      <c r="U45" s="54" t="str">
        <f>IF(U44="","",COUNT(U17:U41))</f>
        <v/>
      </c>
      <c r="V45" s="55"/>
      <c r="W45" s="54" t="str">
        <f>IF(W44="","",COUNT(W17:W41))</f>
        <v/>
      </c>
      <c r="X45" s="55"/>
      <c r="Y45" s="54" t="str">
        <f>IF(Y44="","",COUNT(Y17:Y41))</f>
        <v/>
      </c>
      <c r="Z45" s="55"/>
      <c r="AA45" s="54" t="str">
        <f>IF(AA44="","",COUNT(AA17:AA41))</f>
        <v/>
      </c>
      <c r="AB45" s="55"/>
      <c r="AC45" s="54" t="str">
        <f>IF(AC44="","",COUNT(AC17:AC41))</f>
        <v/>
      </c>
      <c r="AD45" s="55"/>
      <c r="AE45" s="54" t="str">
        <f>IF(AE44="","",COUNT(AE17:AE41))</f>
        <v/>
      </c>
      <c r="AF45" s="55"/>
      <c r="AG45" s="54" t="str">
        <f>IF(AG44="","",COUNT(AG17:AG41))</f>
        <v/>
      </c>
      <c r="AH45" s="55"/>
      <c r="AI45" s="54" t="str">
        <f>IF(AI44="","",COUNT(AI17:AI41))</f>
        <v/>
      </c>
      <c r="AJ45" s="55"/>
      <c r="AK45" s="54" t="str">
        <f>IF(AK44="","",COUNT(AK17:AK41))</f>
        <v/>
      </c>
      <c r="AL45" s="55"/>
      <c r="AM45" s="54" t="str">
        <f>IF(AM44="","",COUNT(AM17:AM41))</f>
        <v/>
      </c>
      <c r="AN45" s="55"/>
      <c r="AO45" s="54" t="str">
        <f>IF(AO44="","",COUNT(AO17:AO41))</f>
        <v/>
      </c>
      <c r="AP45" s="55"/>
      <c r="AQ45" s="148" t="s">
        <v>61</v>
      </c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9"/>
      <c r="BK45" s="13"/>
    </row>
    <row r="46" spans="2:63" s="10" customFormat="1" ht="15" customHeight="1">
      <c r="B46" s="12"/>
      <c r="C46" s="51">
        <f>IF(C44="","",C44/C45)</f>
        <v>6</v>
      </c>
      <c r="D46" s="53"/>
      <c r="E46" s="51" t="str">
        <f>IF(E44="","",E44/E45)</f>
        <v/>
      </c>
      <c r="F46" s="53"/>
      <c r="G46" s="51" t="str">
        <f>IF(G44="","",G44/G45)</f>
        <v/>
      </c>
      <c r="H46" s="53"/>
      <c r="I46" s="51" t="str">
        <f>IF(I44="","",I44/I45)</f>
        <v/>
      </c>
      <c r="J46" s="53"/>
      <c r="K46" s="51" t="str">
        <f>IF(K44="","",K44/K45)</f>
        <v/>
      </c>
      <c r="L46" s="53"/>
      <c r="M46" s="51" t="str">
        <f>IF(M44="","",M44/M45)</f>
        <v/>
      </c>
      <c r="N46" s="53"/>
      <c r="O46" s="51" t="str">
        <f>IF(O44="","",O44/O45)</f>
        <v/>
      </c>
      <c r="P46" s="53"/>
      <c r="Q46" s="51" t="str">
        <f>IF(Q44="","",Q44/Q45)</f>
        <v/>
      </c>
      <c r="R46" s="53"/>
      <c r="S46" s="51" t="str">
        <f>IF(S44="","",S44/S45)</f>
        <v/>
      </c>
      <c r="T46" s="53"/>
      <c r="U46" s="51" t="str">
        <f>IF(U44="","",U44/U45)</f>
        <v/>
      </c>
      <c r="V46" s="53"/>
      <c r="W46" s="51" t="str">
        <f>IF(W44="","",W44/W45)</f>
        <v/>
      </c>
      <c r="X46" s="53"/>
      <c r="Y46" s="51" t="str">
        <f>IF(Y44="","",Y44/Y45)</f>
        <v/>
      </c>
      <c r="Z46" s="53"/>
      <c r="AA46" s="51" t="str">
        <f>IF(AA44="","",AA44/AA45)</f>
        <v/>
      </c>
      <c r="AB46" s="53"/>
      <c r="AC46" s="51" t="str">
        <f>IF(AC44="","",AC44/AC45)</f>
        <v/>
      </c>
      <c r="AD46" s="53"/>
      <c r="AE46" s="51" t="str">
        <f>IF(AE44="","",AE44/AE45)</f>
        <v/>
      </c>
      <c r="AF46" s="53"/>
      <c r="AG46" s="51" t="str">
        <f>IF(AG44="","",AG44/AG45)</f>
        <v/>
      </c>
      <c r="AH46" s="53"/>
      <c r="AI46" s="51" t="str">
        <f>IF(AI44="","",AI44/AI45)</f>
        <v/>
      </c>
      <c r="AJ46" s="53"/>
      <c r="AK46" s="51" t="str">
        <f>IF(AK44="","",AK44/AK45)</f>
        <v/>
      </c>
      <c r="AL46" s="53"/>
      <c r="AM46" s="51" t="str">
        <f>IF(AM44="","",AM44/AM45)</f>
        <v/>
      </c>
      <c r="AN46" s="53"/>
      <c r="AO46" s="51" t="str">
        <f>IF(AO44="","",AO44/AO45)</f>
        <v/>
      </c>
      <c r="AP46" s="53"/>
      <c r="AQ46" s="148" t="s">
        <v>53</v>
      </c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9"/>
      <c r="BK46" s="13"/>
    </row>
    <row r="47" spans="2:63" s="10" customFormat="1" ht="15" customHeight="1">
      <c r="B47" s="12"/>
      <c r="C47" s="157">
        <v>100</v>
      </c>
      <c r="D47" s="158"/>
      <c r="E47" s="157"/>
      <c r="F47" s="158"/>
      <c r="G47" s="157"/>
      <c r="H47" s="158"/>
      <c r="I47" s="157"/>
      <c r="J47" s="158"/>
      <c r="K47" s="157"/>
      <c r="L47" s="158"/>
      <c r="M47" s="157"/>
      <c r="N47" s="158"/>
      <c r="O47" s="157"/>
      <c r="P47" s="158"/>
      <c r="Q47" s="157"/>
      <c r="R47" s="158"/>
      <c r="S47" s="157"/>
      <c r="T47" s="158"/>
      <c r="U47" s="157"/>
      <c r="V47" s="158"/>
      <c r="W47" s="150"/>
      <c r="X47" s="151"/>
      <c r="Y47" s="150"/>
      <c r="Z47" s="151"/>
      <c r="AA47" s="150"/>
      <c r="AB47" s="151"/>
      <c r="AC47" s="150"/>
      <c r="AD47" s="151"/>
      <c r="AE47" s="150"/>
      <c r="AF47" s="151"/>
      <c r="AG47" s="150"/>
      <c r="AH47" s="151"/>
      <c r="AI47" s="150"/>
      <c r="AJ47" s="151"/>
      <c r="AK47" s="150"/>
      <c r="AL47" s="151"/>
      <c r="AM47" s="150"/>
      <c r="AN47" s="151"/>
      <c r="AO47" s="150"/>
      <c r="AP47" s="151"/>
      <c r="AQ47" s="148" t="s">
        <v>54</v>
      </c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9"/>
      <c r="BK47" s="13"/>
    </row>
    <row r="48" spans="2:63" s="10" customFormat="1" ht="15" customHeight="1">
      <c r="B48" s="12"/>
      <c r="C48" s="51">
        <f>IF(C44="","",IF(C47="","",(C46*C47/100)))</f>
        <v>6</v>
      </c>
      <c r="D48" s="53"/>
      <c r="E48" s="51" t="str">
        <f t="shared" ref="E48" si="0">IF(E44="","",IF(E47="","",(E46*E47/100)))</f>
        <v/>
      </c>
      <c r="F48" s="53"/>
      <c r="G48" s="51" t="str">
        <f t="shared" ref="G48" si="1">IF(G44="","",IF(G47="","",(G46*G47/100)))</f>
        <v/>
      </c>
      <c r="H48" s="53"/>
      <c r="I48" s="51" t="str">
        <f t="shared" ref="I48" si="2">IF(I44="","",IF(I47="","",(I46*I47/100)))</f>
        <v/>
      </c>
      <c r="J48" s="53"/>
      <c r="K48" s="51" t="str">
        <f t="shared" ref="K48" si="3">IF(K44="","",IF(K47="","",(K46*K47/100)))</f>
        <v/>
      </c>
      <c r="L48" s="53"/>
      <c r="M48" s="51" t="str">
        <f t="shared" ref="M48" si="4">IF(M44="","",IF(M47="","",(M46*M47/100)))</f>
        <v/>
      </c>
      <c r="N48" s="53"/>
      <c r="O48" s="51" t="str">
        <f t="shared" ref="O48" si="5">IF(O44="","",IF(O47="","",(O46*O47/100)))</f>
        <v/>
      </c>
      <c r="P48" s="53"/>
      <c r="Q48" s="51" t="str">
        <f t="shared" ref="Q48" si="6">IF(Q44="","",IF(Q47="","",(Q46*Q47/100)))</f>
        <v/>
      </c>
      <c r="R48" s="53"/>
      <c r="S48" s="51" t="str">
        <f t="shared" ref="S48" si="7">IF(S44="","",IF(S47="","",(S46*S47/100)))</f>
        <v/>
      </c>
      <c r="T48" s="53"/>
      <c r="U48" s="51" t="str">
        <f t="shared" ref="U48" si="8">IF(U44="","",IF(U47="","",(U46*U47/100)))</f>
        <v/>
      </c>
      <c r="V48" s="53"/>
      <c r="W48" s="51" t="str">
        <f t="shared" ref="W48" si="9">IF(W44="","",IF(W47="","",(W46*W47/100)))</f>
        <v/>
      </c>
      <c r="X48" s="53"/>
      <c r="Y48" s="51" t="str">
        <f t="shared" ref="Y48" si="10">IF(Y44="","",IF(Y47="","",(Y46*Y47/100)))</f>
        <v/>
      </c>
      <c r="Z48" s="53"/>
      <c r="AA48" s="51" t="str">
        <f t="shared" ref="AA48" si="11">IF(AA44="","",IF(AA47="","",(AA46*AA47/100)))</f>
        <v/>
      </c>
      <c r="AB48" s="53"/>
      <c r="AC48" s="51" t="str">
        <f t="shared" ref="AC48" si="12">IF(AC44="","",IF(AC47="","",(AC46*AC47/100)))</f>
        <v/>
      </c>
      <c r="AD48" s="53"/>
      <c r="AE48" s="51" t="str">
        <f t="shared" ref="AE48" si="13">IF(AE44="","",IF(AE47="","",(AE46*AE47/100)))</f>
        <v/>
      </c>
      <c r="AF48" s="53"/>
      <c r="AG48" s="51" t="str">
        <f t="shared" ref="AG48" si="14">IF(AG44="","",IF(AG47="","",(AG46*AG47/100)))</f>
        <v/>
      </c>
      <c r="AH48" s="53"/>
      <c r="AI48" s="51" t="str">
        <f t="shared" ref="AI48" si="15">IF(AI44="","",IF(AI47="","",(AI46*AI47/100)))</f>
        <v/>
      </c>
      <c r="AJ48" s="53"/>
      <c r="AK48" s="51" t="str">
        <f t="shared" ref="AK48" si="16">IF(AK44="","",IF(AK47="","",(AK46*AK47/100)))</f>
        <v/>
      </c>
      <c r="AL48" s="53"/>
      <c r="AM48" s="51" t="str">
        <f t="shared" ref="AM48" si="17">IF(AM44="","",IF(AM47="","",(AM46*AM47/100)))</f>
        <v/>
      </c>
      <c r="AN48" s="53"/>
      <c r="AO48" s="51" t="str">
        <f t="shared" ref="AO48" si="18">IF(AO44="","",IF(AO47="","",(AO46*AO47/100)))</f>
        <v/>
      </c>
      <c r="AP48" s="53"/>
      <c r="AQ48" s="148" t="s">
        <v>55</v>
      </c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9"/>
      <c r="BK48" s="13"/>
    </row>
    <row r="49" spans="2:63" s="10" customFormat="1" ht="15" customHeight="1">
      <c r="B49" s="12"/>
      <c r="C49" s="54">
        <f>$BF$11</f>
        <v>15</v>
      </c>
      <c r="D49" s="147"/>
      <c r="E49" s="54">
        <f>$BF$11</f>
        <v>15</v>
      </c>
      <c r="F49" s="147"/>
      <c r="G49" s="54">
        <f>$BF$11</f>
        <v>15</v>
      </c>
      <c r="H49" s="147"/>
      <c r="I49" s="54">
        <f>$BF$11</f>
        <v>15</v>
      </c>
      <c r="J49" s="147"/>
      <c r="K49" s="54">
        <f>$BF$11</f>
        <v>15</v>
      </c>
      <c r="L49" s="147"/>
      <c r="M49" s="54">
        <f>$BF$11</f>
        <v>15</v>
      </c>
      <c r="N49" s="147"/>
      <c r="O49" s="54">
        <f>$BF$11</f>
        <v>15</v>
      </c>
      <c r="P49" s="147"/>
      <c r="Q49" s="54">
        <f>$BF$11</f>
        <v>15</v>
      </c>
      <c r="R49" s="147"/>
      <c r="S49" s="54">
        <f>$BF$11</f>
        <v>15</v>
      </c>
      <c r="T49" s="147"/>
      <c r="U49" s="54">
        <f>$BF$11</f>
        <v>15</v>
      </c>
      <c r="V49" s="147"/>
      <c r="W49" s="54">
        <f>$BF$11</f>
        <v>15</v>
      </c>
      <c r="X49" s="147"/>
      <c r="Y49" s="54">
        <f>$BF$11</f>
        <v>15</v>
      </c>
      <c r="Z49" s="147"/>
      <c r="AA49" s="54">
        <f>$BF$11</f>
        <v>15</v>
      </c>
      <c r="AB49" s="147"/>
      <c r="AC49" s="54">
        <f>$BF$11</f>
        <v>15</v>
      </c>
      <c r="AD49" s="147"/>
      <c r="AE49" s="54">
        <f>$BF$11</f>
        <v>15</v>
      </c>
      <c r="AF49" s="147"/>
      <c r="AG49" s="54">
        <f>$BF$11</f>
        <v>15</v>
      </c>
      <c r="AH49" s="147"/>
      <c r="AI49" s="54">
        <f>$BF$11</f>
        <v>15</v>
      </c>
      <c r="AJ49" s="147"/>
      <c r="AK49" s="54">
        <f>$BF$11</f>
        <v>15</v>
      </c>
      <c r="AL49" s="147"/>
      <c r="AM49" s="54">
        <f>$BF$11</f>
        <v>15</v>
      </c>
      <c r="AN49" s="147"/>
      <c r="AO49" s="54">
        <f>$BF$11</f>
        <v>15</v>
      </c>
      <c r="AP49" s="147"/>
      <c r="AQ49" s="148" t="s">
        <v>47</v>
      </c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9"/>
      <c r="BK49" s="13"/>
    </row>
    <row r="50" spans="2:63" s="10" customFormat="1" ht="15" customHeight="1" thickBot="1">
      <c r="B50" s="14"/>
      <c r="C50" s="145">
        <f>IF(C44="","",IF(C47="","",(+C48*C49/100+C48)))</f>
        <v>6.9</v>
      </c>
      <c r="D50" s="146"/>
      <c r="E50" s="145" t="str">
        <f>IF(E44="","",IF(E47="","",(+E48*E49/100+E48)))</f>
        <v/>
      </c>
      <c r="F50" s="146"/>
      <c r="G50" s="145" t="str">
        <f>IF(G44="","",IF(G47="","",(+G48*G49/100+G48)))</f>
        <v/>
      </c>
      <c r="H50" s="146"/>
      <c r="I50" s="145" t="str">
        <f>IF(I44="","",IF(I47="","",(+I48*I49/100+I48)))</f>
        <v/>
      </c>
      <c r="J50" s="146"/>
      <c r="K50" s="145" t="str">
        <f>IF(K44="","",IF(K47="","",(+K48*K49/100+K48)))</f>
        <v/>
      </c>
      <c r="L50" s="146"/>
      <c r="M50" s="145" t="str">
        <f>IF(M44="","",IF(M47="","",(+M48*M49/100+M48)))</f>
        <v/>
      </c>
      <c r="N50" s="146"/>
      <c r="O50" s="145" t="str">
        <f>IF(O44="","",IF(O47="","",(+O48*O49/100+O48)))</f>
        <v/>
      </c>
      <c r="P50" s="146"/>
      <c r="Q50" s="145" t="str">
        <f>IF(Q44="","",IF(Q47="","",(+Q48*Q49/100+Q48)))</f>
        <v/>
      </c>
      <c r="R50" s="146"/>
      <c r="S50" s="145" t="str">
        <f>IF(S44="","",IF(S47="","",(+S48*S49/100+S48)))</f>
        <v/>
      </c>
      <c r="T50" s="146"/>
      <c r="U50" s="145" t="str">
        <f>IF(U44="","",IF(U47="","",(+U48*U49/100+U48)))</f>
        <v/>
      </c>
      <c r="V50" s="146"/>
      <c r="W50" s="145" t="str">
        <f>IF(W44="","",IF(W47="","",(+W48*W49/100+W48)))</f>
        <v/>
      </c>
      <c r="X50" s="146"/>
      <c r="Y50" s="145" t="str">
        <f>IF(Y44="","",IF(Y47="","",(+Y48*Y49/100+Y48)))</f>
        <v/>
      </c>
      <c r="Z50" s="146"/>
      <c r="AA50" s="145" t="str">
        <f>IF(AA44="","",IF(AA47="","",(+AA48*AA49/100+AA48)))</f>
        <v/>
      </c>
      <c r="AB50" s="146"/>
      <c r="AC50" s="145" t="str">
        <f>IF(AC44="","",IF(AC47="","",(+AC48*AC49/100+AC48)))</f>
        <v/>
      </c>
      <c r="AD50" s="146"/>
      <c r="AE50" s="145" t="str">
        <f>IF(AE44="","",IF(AE47="","",(+AE48*AE49/100+AE48)))</f>
        <v/>
      </c>
      <c r="AF50" s="146"/>
      <c r="AG50" s="145" t="str">
        <f>IF(AG44="","",IF(AG47="","",(+AG48*AG49/100+AG48)))</f>
        <v/>
      </c>
      <c r="AH50" s="146"/>
      <c r="AI50" s="145" t="str">
        <f>IF(AI44="","",IF(AI47="","",(+AI48*AI49/100+AI48)))</f>
        <v/>
      </c>
      <c r="AJ50" s="146"/>
      <c r="AK50" s="145" t="str">
        <f>IF(AK44="","",IF(AK47="","",(+AK48*AK49/100+AK48)))</f>
        <v/>
      </c>
      <c r="AL50" s="146"/>
      <c r="AM50" s="145" t="str">
        <f>IF(AM44="","",IF(AM47="","",(+AM48*AM49/100+AM48)))</f>
        <v/>
      </c>
      <c r="AN50" s="146"/>
      <c r="AO50" s="145" t="str">
        <f>IF(AO44="","",IF(AO47="","",(+AO48*AO49/100+AO48)))</f>
        <v/>
      </c>
      <c r="AP50" s="146"/>
      <c r="AQ50" s="155" t="s">
        <v>56</v>
      </c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6"/>
      <c r="BK50" s="13"/>
    </row>
    <row r="51" spans="2:63" ht="7.5" customHeight="1"/>
  </sheetData>
  <sheetProtection selectLockedCells="1"/>
  <mergeCells count="292">
    <mergeCell ref="BA3:BJ3"/>
    <mergeCell ref="AM3:AN3"/>
    <mergeCell ref="AO3:AP3"/>
    <mergeCell ref="AQ3:AZ3"/>
    <mergeCell ref="BA2:BD2"/>
    <mergeCell ref="BE2:BJ2"/>
    <mergeCell ref="AI3:AJ3"/>
    <mergeCell ref="AK3:AL3"/>
    <mergeCell ref="U3:V3"/>
    <mergeCell ref="W3:X3"/>
    <mergeCell ref="Y3:Z3"/>
    <mergeCell ref="AA3:AB3"/>
    <mergeCell ref="AC3:AD3"/>
    <mergeCell ref="AE3:AF3"/>
    <mergeCell ref="AQ4:AZ4"/>
    <mergeCell ref="BA4:BJ4"/>
    <mergeCell ref="BF9:BJ9"/>
    <mergeCell ref="AK4:AL4"/>
    <mergeCell ref="Y4:Z4"/>
    <mergeCell ref="AA4:AB4"/>
    <mergeCell ref="AC4:AD4"/>
    <mergeCell ref="AE4:AF4"/>
    <mergeCell ref="AG4:AH4"/>
    <mergeCell ref="AI4:AJ4"/>
    <mergeCell ref="AI5:AJ14"/>
    <mergeCell ref="AK5:AL14"/>
    <mergeCell ref="AM5:AN14"/>
    <mergeCell ref="Y5:Z14"/>
    <mergeCell ref="BF10:BJ10"/>
    <mergeCell ref="AQ11:BE11"/>
    <mergeCell ref="BF11:BJ11"/>
    <mergeCell ref="AO5:AP14"/>
    <mergeCell ref="AQ5:AZ5"/>
    <mergeCell ref="B5:B15"/>
    <mergeCell ref="C5:D14"/>
    <mergeCell ref="E5:F14"/>
    <mergeCell ref="G5:H14"/>
    <mergeCell ref="I5:J14"/>
    <mergeCell ref="K5:L14"/>
    <mergeCell ref="M5:N14"/>
    <mergeCell ref="O5:P14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Q5:R14"/>
    <mergeCell ref="C15:D15"/>
    <mergeCell ref="E15:F15"/>
    <mergeCell ref="G15:H15"/>
    <mergeCell ref="I15:J15"/>
    <mergeCell ref="K15:L15"/>
    <mergeCell ref="M15:N15"/>
    <mergeCell ref="AC5:AD14"/>
    <mergeCell ref="AE5:AF1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Q10:BE10"/>
    <mergeCell ref="E3:F3"/>
    <mergeCell ref="G3:L3"/>
    <mergeCell ref="M3:N3"/>
    <mergeCell ref="O3:T3"/>
    <mergeCell ref="AM4:AN4"/>
    <mergeCell ref="AO4:AP4"/>
    <mergeCell ref="AG5:AH14"/>
    <mergeCell ref="AA15:AB15"/>
    <mergeCell ref="AC15:AD15"/>
    <mergeCell ref="AE15:AF15"/>
    <mergeCell ref="AG15:AH15"/>
    <mergeCell ref="AI15:AJ15"/>
    <mergeCell ref="AK15:AL15"/>
    <mergeCell ref="O15:P15"/>
    <mergeCell ref="Q15:R15"/>
    <mergeCell ref="S15:T15"/>
    <mergeCell ref="U15:V15"/>
    <mergeCell ref="W15:X15"/>
    <mergeCell ref="Y15:Z15"/>
    <mergeCell ref="AA5:AB14"/>
    <mergeCell ref="S5:T14"/>
    <mergeCell ref="U5:V14"/>
    <mergeCell ref="W5:X14"/>
    <mergeCell ref="AM15:AN15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AM44:AN44"/>
    <mergeCell ref="AO44:AP44"/>
    <mergeCell ref="AQ44:BJ44"/>
    <mergeCell ref="AK44:AL44"/>
    <mergeCell ref="O44:P44"/>
    <mergeCell ref="Q44:R44"/>
    <mergeCell ref="S44:T44"/>
    <mergeCell ref="U44:V44"/>
    <mergeCell ref="W44:X44"/>
    <mergeCell ref="Y44:Z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Q45:R45"/>
    <mergeCell ref="S45:T45"/>
    <mergeCell ref="U45:V45"/>
    <mergeCell ref="W45:X45"/>
    <mergeCell ref="Y45:Z45"/>
    <mergeCell ref="AA45:AB45"/>
    <mergeCell ref="AE44:AF44"/>
    <mergeCell ref="AG44:AH44"/>
    <mergeCell ref="AI44:AJ44"/>
    <mergeCell ref="S46:T46"/>
    <mergeCell ref="U46:V46"/>
    <mergeCell ref="W46:X46"/>
    <mergeCell ref="Y46:Z46"/>
    <mergeCell ref="AA46:AB46"/>
    <mergeCell ref="AC46:AD46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U47:V47"/>
    <mergeCell ref="W47:X47"/>
    <mergeCell ref="Y47:Z47"/>
    <mergeCell ref="AA47:AB47"/>
    <mergeCell ref="AC47:AD47"/>
    <mergeCell ref="AE47:AF47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G48:H48"/>
    <mergeCell ref="I48:J48"/>
    <mergeCell ref="K48:L48"/>
    <mergeCell ref="M48:N48"/>
    <mergeCell ref="AM48:AN48"/>
    <mergeCell ref="AO48:AP48"/>
    <mergeCell ref="Q49:R49"/>
    <mergeCell ref="S49:T49"/>
    <mergeCell ref="U49:V49"/>
    <mergeCell ref="W49:X49"/>
    <mergeCell ref="Y49:Z49"/>
    <mergeCell ref="AA49:AB49"/>
    <mergeCell ref="C50:D50"/>
    <mergeCell ref="E50:F50"/>
    <mergeCell ref="G50:H50"/>
    <mergeCell ref="I50:J50"/>
    <mergeCell ref="K50:L50"/>
    <mergeCell ref="M50:N50"/>
    <mergeCell ref="O50:P50"/>
    <mergeCell ref="Q50:R50"/>
    <mergeCell ref="C49:D49"/>
    <mergeCell ref="E49:F49"/>
    <mergeCell ref="G49:H49"/>
    <mergeCell ref="I49:J49"/>
    <mergeCell ref="K49:L49"/>
    <mergeCell ref="M49:N49"/>
    <mergeCell ref="O49:P49"/>
    <mergeCell ref="S50:T50"/>
    <mergeCell ref="U50:V50"/>
    <mergeCell ref="W50:X50"/>
    <mergeCell ref="BF12:BJ13"/>
    <mergeCell ref="AQ12:BE13"/>
    <mergeCell ref="AQ50:BJ50"/>
    <mergeCell ref="AE50:AF50"/>
    <mergeCell ref="AG50:AH50"/>
    <mergeCell ref="AI50:AJ50"/>
    <mergeCell ref="AK50:AL50"/>
    <mergeCell ref="AM50:AN50"/>
    <mergeCell ref="AO50:AP50"/>
    <mergeCell ref="AK49:AL49"/>
    <mergeCell ref="AM49:AN49"/>
    <mergeCell ref="AQ48:BJ48"/>
    <mergeCell ref="AQ46:BJ46"/>
    <mergeCell ref="AI46:AJ46"/>
    <mergeCell ref="AK46:AL46"/>
    <mergeCell ref="AM46:AN46"/>
    <mergeCell ref="AO46:AP46"/>
    <mergeCell ref="AE48:AF48"/>
    <mergeCell ref="AG48:AH48"/>
    <mergeCell ref="AI48:AJ48"/>
    <mergeCell ref="AK48:AL48"/>
    <mergeCell ref="AQ49:BJ49"/>
    <mergeCell ref="AG47:AH47"/>
    <mergeCell ref="AI47:AJ47"/>
    <mergeCell ref="AO45:AP45"/>
    <mergeCell ref="AQ45:BJ45"/>
    <mergeCell ref="AE45:AF45"/>
    <mergeCell ref="AG45:AH45"/>
    <mergeCell ref="AI45:AJ45"/>
    <mergeCell ref="AK45:AL45"/>
    <mergeCell ref="AM45:AN45"/>
    <mergeCell ref="AK47:AL47"/>
    <mergeCell ref="AM47:AN47"/>
    <mergeCell ref="AO47:AP47"/>
    <mergeCell ref="AQ47:BJ47"/>
    <mergeCell ref="AE46:AF46"/>
    <mergeCell ref="AG46:AH46"/>
    <mergeCell ref="Y50:Z50"/>
    <mergeCell ref="AA50:AB50"/>
    <mergeCell ref="AC50:AD50"/>
    <mergeCell ref="AE49:AF49"/>
    <mergeCell ref="AG49:AH49"/>
    <mergeCell ref="AI49:AJ49"/>
    <mergeCell ref="AC49:AD49"/>
    <mergeCell ref="AA48:AB48"/>
    <mergeCell ref="AC48:AD48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ignoredErrors>
    <ignoredError sqref="C15:T15" numberStoredAsText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C21" sqref="C21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85"/>
      <c r="C2" s="186"/>
      <c r="D2" s="186"/>
      <c r="E2" s="189" t="s">
        <v>72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205" t="s">
        <v>28</v>
      </c>
      <c r="BB2" s="206"/>
      <c r="BC2" s="206"/>
      <c r="BD2" s="206"/>
      <c r="BE2" s="206" t="str">
        <f>IF(Resume!U2="","",Resume!U2)</f>
        <v/>
      </c>
      <c r="BF2" s="206"/>
      <c r="BG2" s="206"/>
      <c r="BH2" s="206"/>
      <c r="BI2" s="206"/>
      <c r="BJ2" s="207"/>
      <c r="BK2" s="6"/>
    </row>
    <row r="3" spans="2:63" ht="18.75" customHeight="1">
      <c r="B3" s="187"/>
      <c r="C3" s="188"/>
      <c r="D3" s="188"/>
      <c r="E3" s="194" t="s">
        <v>63</v>
      </c>
      <c r="F3" s="194"/>
      <c r="G3" s="194" t="s">
        <v>75</v>
      </c>
      <c r="H3" s="194"/>
      <c r="I3" s="194"/>
      <c r="J3" s="194"/>
      <c r="K3" s="194"/>
      <c r="L3" s="194"/>
      <c r="M3" s="194" t="s">
        <v>64</v>
      </c>
      <c r="N3" s="194"/>
      <c r="O3" s="194" t="s">
        <v>65</v>
      </c>
      <c r="P3" s="194"/>
      <c r="Q3" s="194"/>
      <c r="R3" s="194"/>
      <c r="S3" s="194"/>
      <c r="T3" s="194"/>
      <c r="U3" s="194" t="s">
        <v>66</v>
      </c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 t="s">
        <v>67</v>
      </c>
      <c r="AR3" s="194"/>
      <c r="AS3" s="194"/>
      <c r="AT3" s="194"/>
      <c r="AU3" s="194"/>
      <c r="AV3" s="194"/>
      <c r="AW3" s="194"/>
      <c r="AX3" s="194"/>
      <c r="AY3" s="194"/>
      <c r="AZ3" s="194"/>
      <c r="BA3" s="194" t="s">
        <v>27</v>
      </c>
      <c r="BB3" s="194"/>
      <c r="BC3" s="194"/>
      <c r="BD3" s="194"/>
      <c r="BE3" s="194"/>
      <c r="BF3" s="194"/>
      <c r="BG3" s="194"/>
      <c r="BH3" s="194"/>
      <c r="BI3" s="194"/>
      <c r="BJ3" s="204"/>
      <c r="BK3" s="6"/>
    </row>
    <row r="4" spans="2:63" ht="18.75" customHeight="1">
      <c r="B4" s="187"/>
      <c r="C4" s="188"/>
      <c r="D4" s="188"/>
      <c r="E4" s="190" t="str">
        <f>IF(Resume!E4="","",Resume!E4)</f>
        <v>BR167</v>
      </c>
      <c r="F4" s="190"/>
      <c r="G4" s="191" t="str">
        <f>IF(Resume!G4="","",Resume!G4)</f>
        <v>Armrest Assembly</v>
      </c>
      <c r="H4" s="191"/>
      <c r="I4" s="191"/>
      <c r="J4" s="191"/>
      <c r="K4" s="191"/>
      <c r="L4" s="191"/>
      <c r="M4" s="192">
        <v>20</v>
      </c>
      <c r="N4" s="192"/>
      <c r="O4" s="192" t="s">
        <v>89</v>
      </c>
      <c r="P4" s="192"/>
      <c r="Q4" s="192"/>
      <c r="R4" s="192"/>
      <c r="S4" s="192"/>
      <c r="T4" s="192"/>
      <c r="U4" s="192" t="s">
        <v>81</v>
      </c>
      <c r="V4" s="192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2" t="s">
        <v>82</v>
      </c>
      <c r="AR4" s="192"/>
      <c r="AS4" s="192"/>
      <c r="AT4" s="192"/>
      <c r="AU4" s="192"/>
      <c r="AV4" s="192"/>
      <c r="AW4" s="192"/>
      <c r="AX4" s="192"/>
      <c r="AY4" s="192"/>
      <c r="AZ4" s="192"/>
      <c r="BA4" s="192" t="s">
        <v>98</v>
      </c>
      <c r="BB4" s="192"/>
      <c r="BC4" s="192"/>
      <c r="BD4" s="192"/>
      <c r="BE4" s="192"/>
      <c r="BF4" s="192"/>
      <c r="BG4" s="192"/>
      <c r="BH4" s="192"/>
      <c r="BI4" s="192"/>
      <c r="BJ4" s="201"/>
      <c r="BK4" s="7"/>
    </row>
    <row r="5" spans="2:63" ht="18.75" customHeight="1">
      <c r="B5" s="196" t="s">
        <v>29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95" t="s">
        <v>37</v>
      </c>
      <c r="AR5" s="195"/>
      <c r="AS5" s="195"/>
      <c r="AT5" s="195"/>
      <c r="AU5" s="195"/>
      <c r="AV5" s="195"/>
      <c r="AW5" s="195"/>
      <c r="AX5" s="195"/>
      <c r="AY5" s="195"/>
      <c r="AZ5" s="195"/>
      <c r="BA5" s="198"/>
      <c r="BB5" s="198"/>
      <c r="BC5" s="198"/>
      <c r="BD5" s="198"/>
      <c r="BE5" s="198"/>
      <c r="BF5" s="198"/>
      <c r="BG5" s="198"/>
      <c r="BH5" s="198"/>
      <c r="BI5" s="198"/>
      <c r="BJ5" s="199"/>
      <c r="BK5" s="8"/>
    </row>
    <row r="6" spans="2:63" ht="18.75" customHeight="1">
      <c r="B6" s="196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95" t="s">
        <v>30</v>
      </c>
      <c r="AR6" s="195"/>
      <c r="AS6" s="195"/>
      <c r="AT6" s="195"/>
      <c r="AU6" s="195"/>
      <c r="AV6" s="195"/>
      <c r="AW6" s="195"/>
      <c r="AX6" s="195"/>
      <c r="AY6" s="195"/>
      <c r="AZ6" s="195"/>
      <c r="BA6" s="200">
        <v>43666</v>
      </c>
      <c r="BB6" s="198"/>
      <c r="BC6" s="198"/>
      <c r="BD6" s="198"/>
      <c r="BE6" s="198"/>
      <c r="BF6" s="198"/>
      <c r="BG6" s="198"/>
      <c r="BH6" s="198"/>
      <c r="BI6" s="198"/>
      <c r="BJ6" s="199"/>
      <c r="BK6" s="8"/>
    </row>
    <row r="7" spans="2:63" ht="18.75" customHeight="1"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95" t="s">
        <v>31</v>
      </c>
      <c r="AR7" s="195"/>
      <c r="AS7" s="195"/>
      <c r="AT7" s="195"/>
      <c r="AU7" s="195"/>
      <c r="AV7" s="195"/>
      <c r="AW7" s="195"/>
      <c r="AX7" s="195"/>
      <c r="AY7" s="195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9"/>
      <c r="BK7" s="8"/>
    </row>
    <row r="8" spans="2:63" ht="18.75" customHeight="1"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95" t="s">
        <v>32</v>
      </c>
      <c r="AR8" s="195"/>
      <c r="AS8" s="195"/>
      <c r="AT8" s="195"/>
      <c r="AU8" s="195"/>
      <c r="AV8" s="195"/>
      <c r="AW8" s="195"/>
      <c r="AX8" s="195"/>
      <c r="AY8" s="195"/>
      <c r="AZ8" s="195"/>
      <c r="BA8" s="198"/>
      <c r="BB8" s="198"/>
      <c r="BC8" s="198"/>
      <c r="BD8" s="198"/>
      <c r="BE8" s="198"/>
      <c r="BF8" s="198"/>
      <c r="BG8" s="198"/>
      <c r="BH8" s="198"/>
      <c r="BI8" s="198"/>
      <c r="BJ8" s="199"/>
      <c r="BK8" s="8"/>
    </row>
    <row r="9" spans="2:63" ht="18.75" customHeight="1"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95" t="s">
        <v>33</v>
      </c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8">
        <v>1</v>
      </c>
      <c r="BG9" s="198"/>
      <c r="BH9" s="198"/>
      <c r="BI9" s="198"/>
      <c r="BJ9" s="199"/>
      <c r="BK9" s="8"/>
    </row>
    <row r="10" spans="2:63" ht="18.75" customHeight="1"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95" t="s">
        <v>34</v>
      </c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8">
        <v>1</v>
      </c>
      <c r="BG10" s="198"/>
      <c r="BH10" s="198"/>
      <c r="BI10" s="198"/>
      <c r="BJ10" s="199"/>
      <c r="BK10" s="8"/>
    </row>
    <row r="11" spans="2:63" ht="18.75" customHeight="1"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95" t="s">
        <v>47</v>
      </c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202">
        <f>FATIGUE!$E$15</f>
        <v>15</v>
      </c>
      <c r="BG11" s="202"/>
      <c r="BH11" s="202"/>
      <c r="BI11" s="202"/>
      <c r="BJ11" s="203"/>
      <c r="BK11" s="8"/>
    </row>
    <row r="12" spans="2:63" ht="18.75" customHeight="1"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54" t="s">
        <v>68</v>
      </c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2">
        <f>C46</f>
        <v>7</v>
      </c>
      <c r="BG12" s="152"/>
      <c r="BH12" s="152"/>
      <c r="BI12" s="152"/>
      <c r="BJ12" s="153"/>
      <c r="BK12" s="8"/>
    </row>
    <row r="13" spans="2:63" ht="18.75" customHeight="1"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2"/>
      <c r="BG13" s="152"/>
      <c r="BH13" s="152"/>
      <c r="BI13" s="152"/>
      <c r="BJ13" s="153"/>
      <c r="BK13" s="8"/>
    </row>
    <row r="14" spans="2:63" ht="18.75" customHeight="1"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95" t="s">
        <v>36</v>
      </c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52">
        <f>IF(BF12="","",3600/(SUM(C50:AP50)/(BF9*BF10)))</f>
        <v>447.20496894409933</v>
      </c>
      <c r="BG14" s="152"/>
      <c r="BH14" s="152"/>
      <c r="BI14" s="152"/>
      <c r="BJ14" s="153"/>
    </row>
    <row r="15" spans="2:63" ht="15" customHeight="1">
      <c r="B15" s="196"/>
      <c r="C15" s="182" t="s">
        <v>0</v>
      </c>
      <c r="D15" s="182"/>
      <c r="E15" s="182" t="s">
        <v>1</v>
      </c>
      <c r="F15" s="182"/>
      <c r="G15" s="182" t="s">
        <v>2</v>
      </c>
      <c r="H15" s="182"/>
      <c r="I15" s="182" t="s">
        <v>3</v>
      </c>
      <c r="J15" s="182"/>
      <c r="K15" s="182" t="s">
        <v>4</v>
      </c>
      <c r="L15" s="182"/>
      <c r="M15" s="182" t="s">
        <v>5</v>
      </c>
      <c r="N15" s="182"/>
      <c r="O15" s="182" t="s">
        <v>6</v>
      </c>
      <c r="P15" s="182"/>
      <c r="Q15" s="182" t="s">
        <v>7</v>
      </c>
      <c r="R15" s="182"/>
      <c r="S15" s="182" t="s">
        <v>8</v>
      </c>
      <c r="T15" s="182"/>
      <c r="U15" s="182">
        <v>10</v>
      </c>
      <c r="V15" s="182"/>
      <c r="W15" s="172" t="s">
        <v>9</v>
      </c>
      <c r="X15" s="173"/>
      <c r="Y15" s="172" t="s">
        <v>10</v>
      </c>
      <c r="Z15" s="173"/>
      <c r="AA15" s="172" t="s">
        <v>11</v>
      </c>
      <c r="AB15" s="173"/>
      <c r="AC15" s="172" t="s">
        <v>12</v>
      </c>
      <c r="AD15" s="173"/>
      <c r="AE15" s="172" t="s">
        <v>13</v>
      </c>
      <c r="AF15" s="173"/>
      <c r="AG15" s="172" t="s">
        <v>14</v>
      </c>
      <c r="AH15" s="173"/>
      <c r="AI15" s="172" t="s">
        <v>15</v>
      </c>
      <c r="AJ15" s="173"/>
      <c r="AK15" s="172" t="s">
        <v>16</v>
      </c>
      <c r="AL15" s="173"/>
      <c r="AM15" s="172" t="s">
        <v>17</v>
      </c>
      <c r="AN15" s="173"/>
      <c r="AO15" s="172" t="s">
        <v>18</v>
      </c>
      <c r="AP15" s="173"/>
      <c r="AQ15" s="174" t="s">
        <v>69</v>
      </c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6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177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9"/>
      <c r="BK16" s="8"/>
    </row>
    <row r="17" spans="2:63" s="10" customFormat="1" ht="15" customHeight="1">
      <c r="B17" s="18">
        <v>1</v>
      </c>
      <c r="C17" s="43">
        <v>7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1"/>
      <c r="BK17" s="9"/>
    </row>
    <row r="18" spans="2:63" s="10" customFormat="1" ht="15" customHeight="1">
      <c r="B18" s="19">
        <v>2</v>
      </c>
      <c r="C18" s="44"/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6"/>
      <c r="BK18" s="9"/>
    </row>
    <row r="19" spans="2:63" s="10" customFormat="1" ht="15" customHeight="1">
      <c r="B19" s="19">
        <v>3</v>
      </c>
      <c r="C19" s="44"/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6"/>
      <c r="BK19" s="9"/>
    </row>
    <row r="20" spans="2:63" s="10" customFormat="1" ht="15" customHeight="1">
      <c r="B20" s="19">
        <v>4</v>
      </c>
      <c r="C20" s="44"/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6"/>
      <c r="BK20" s="9"/>
    </row>
    <row r="21" spans="2:63" s="10" customFormat="1" ht="15" customHeight="1">
      <c r="B21" s="19">
        <v>5</v>
      </c>
      <c r="C21" s="44"/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6"/>
      <c r="BK21" s="9"/>
    </row>
    <row r="22" spans="2:63" s="10" customFormat="1" ht="15" customHeight="1">
      <c r="B22" s="19">
        <v>6</v>
      </c>
      <c r="C22" s="44"/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6"/>
      <c r="BK22" s="9"/>
    </row>
    <row r="23" spans="2:63" s="10" customFormat="1" ht="15" customHeight="1">
      <c r="B23" s="19">
        <v>7</v>
      </c>
      <c r="C23" s="44"/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6"/>
      <c r="BK23" s="9"/>
    </row>
    <row r="24" spans="2:63" s="10" customFormat="1" ht="15" customHeight="1">
      <c r="B24" s="19">
        <v>8</v>
      </c>
      <c r="C24" s="44"/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6"/>
      <c r="BK24" s="9"/>
    </row>
    <row r="25" spans="2:63" s="10" customFormat="1" ht="15" customHeight="1">
      <c r="B25" s="19">
        <v>9</v>
      </c>
      <c r="C25" s="44"/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6"/>
      <c r="BK25" s="9"/>
    </row>
    <row r="26" spans="2:63" s="10" customFormat="1" ht="15" customHeight="1">
      <c r="B26" s="19">
        <v>10</v>
      </c>
      <c r="C26" s="44"/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6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6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6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6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6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6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6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6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6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6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6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6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6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6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6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8"/>
    </row>
    <row r="42" spans="2:63" s="10" customFormat="1" ht="15" customHeight="1">
      <c r="B42" s="3"/>
      <c r="C42" s="163" t="s">
        <v>80</v>
      </c>
      <c r="D42" s="164"/>
      <c r="E42" s="163"/>
      <c r="F42" s="164"/>
      <c r="G42" s="163"/>
      <c r="H42" s="164"/>
      <c r="I42" s="163"/>
      <c r="J42" s="164"/>
      <c r="K42" s="163"/>
      <c r="L42" s="164"/>
      <c r="M42" s="163"/>
      <c r="N42" s="164"/>
      <c r="O42" s="163"/>
      <c r="P42" s="164"/>
      <c r="Q42" s="163"/>
      <c r="R42" s="164"/>
      <c r="S42" s="163"/>
      <c r="T42" s="164"/>
      <c r="U42" s="163"/>
      <c r="V42" s="164"/>
      <c r="W42" s="163"/>
      <c r="X42" s="164"/>
      <c r="Y42" s="163"/>
      <c r="Z42" s="164"/>
      <c r="AA42" s="163"/>
      <c r="AB42" s="164"/>
      <c r="AC42" s="163"/>
      <c r="AD42" s="164"/>
      <c r="AE42" s="163"/>
      <c r="AF42" s="164"/>
      <c r="AG42" s="163"/>
      <c r="AH42" s="164"/>
      <c r="AI42" s="163"/>
      <c r="AJ42" s="164"/>
      <c r="AK42" s="163"/>
      <c r="AL42" s="164"/>
      <c r="AM42" s="163"/>
      <c r="AN42" s="164"/>
      <c r="AO42" s="163"/>
      <c r="AP42" s="164"/>
      <c r="AQ42" s="169" t="s">
        <v>57</v>
      </c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1"/>
    </row>
    <row r="43" spans="2:63" s="10" customFormat="1" ht="15" customHeight="1">
      <c r="B43" s="3"/>
      <c r="C43" s="46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48" t="s">
        <v>52</v>
      </c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9"/>
    </row>
    <row r="44" spans="2:63" s="10" customFormat="1" ht="15" customHeight="1">
      <c r="B44" s="12"/>
      <c r="C44" s="159">
        <f>IF(C17="","",IF(D43="","",SUM(C17:C41)/D43))</f>
        <v>7</v>
      </c>
      <c r="D44" s="160"/>
      <c r="E44" s="159" t="str">
        <f>IF(E17="","",IF(F43="","",SUM(E17:E41)/F43))</f>
        <v/>
      </c>
      <c r="F44" s="160"/>
      <c r="G44" s="159" t="str">
        <f>IF(G17="","",IF(H43="","",SUM(G17:G41)/H43))</f>
        <v/>
      </c>
      <c r="H44" s="160"/>
      <c r="I44" s="159" t="str">
        <f>IF(I17="","",IF(J43="","",SUM(I17:I41)/J43))</f>
        <v/>
      </c>
      <c r="J44" s="160"/>
      <c r="K44" s="159" t="str">
        <f>IF(K17="","",IF(L43="","",SUM(K17:K41)/L43))</f>
        <v/>
      </c>
      <c r="L44" s="160"/>
      <c r="M44" s="159" t="str">
        <f>IF(M17="","",IF(N43="","",SUM(M17:M41)/N43))</f>
        <v/>
      </c>
      <c r="N44" s="160"/>
      <c r="O44" s="159" t="str">
        <f>IF(O17="","",IF(P43="","",SUM(O17:O41)/P43))</f>
        <v/>
      </c>
      <c r="P44" s="160"/>
      <c r="Q44" s="159" t="str">
        <f>IF(Q17="","",IF(R43="","",SUM(Q17:Q41)/R43))</f>
        <v/>
      </c>
      <c r="R44" s="160"/>
      <c r="S44" s="159" t="str">
        <f>IF(S17="","",IF(T43="","",SUM(S17:S41)/T43))</f>
        <v/>
      </c>
      <c r="T44" s="160"/>
      <c r="U44" s="159" t="str">
        <f>IF(U17="","",IF(V43="","",SUM(U17:U41)/V43))</f>
        <v/>
      </c>
      <c r="V44" s="160"/>
      <c r="W44" s="159" t="str">
        <f>IF(W17="","",IF(X43="","",SUM(W17:W41)/X43))</f>
        <v/>
      </c>
      <c r="X44" s="160"/>
      <c r="Y44" s="159" t="str">
        <f>IF(Y17="","",IF(Z43="","",SUM(Y17:Y41)/Z43))</f>
        <v/>
      </c>
      <c r="Z44" s="160"/>
      <c r="AA44" s="159" t="str">
        <f>IF(AA17="","",IF(AB43="","",SUM(AA17:AA41)/AB43))</f>
        <v/>
      </c>
      <c r="AB44" s="160"/>
      <c r="AC44" s="159" t="str">
        <f>IF(AC17="","",IF(AD43="","",SUM(AC17:AC41)/AD43))</f>
        <v/>
      </c>
      <c r="AD44" s="160"/>
      <c r="AE44" s="159" t="str">
        <f>IF(AE17="","",IF(AF43="","",SUM(AE17:AE41)/AF43))</f>
        <v/>
      </c>
      <c r="AF44" s="160"/>
      <c r="AG44" s="159" t="str">
        <f>IF(AG17="","",IF(AH43="","",SUM(AG17:AG41)/AH43))</f>
        <v/>
      </c>
      <c r="AH44" s="160"/>
      <c r="AI44" s="159" t="str">
        <f>IF(AI17="","",IF(AJ43="","",SUM(AI17:AI41)/AJ43))</f>
        <v/>
      </c>
      <c r="AJ44" s="160"/>
      <c r="AK44" s="159" t="str">
        <f>IF(AK17="","",IF(AL43="","",SUM(AK17:AK41)/AL43))</f>
        <v/>
      </c>
      <c r="AL44" s="160"/>
      <c r="AM44" s="159" t="str">
        <f>IF(AM17="","",IF(AN43="","",SUM(AM17:AM41)/AN43))</f>
        <v/>
      </c>
      <c r="AN44" s="160"/>
      <c r="AO44" s="159" t="str">
        <f>IF(AO17="","",IF(AP43="","",SUM(AO17:AO41)/AP43))</f>
        <v/>
      </c>
      <c r="AP44" s="160"/>
      <c r="AQ44" s="148" t="s">
        <v>60</v>
      </c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9"/>
      <c r="BK44" s="13"/>
    </row>
    <row r="45" spans="2:63" s="10" customFormat="1" ht="15" customHeight="1">
      <c r="B45" s="12"/>
      <c r="C45" s="54">
        <f>IF(C44="","",COUNT(C17:C41))</f>
        <v>1</v>
      </c>
      <c r="D45" s="55"/>
      <c r="E45" s="54" t="str">
        <f>IF(E44="","",COUNT(E17:E41))</f>
        <v/>
      </c>
      <c r="F45" s="55"/>
      <c r="G45" s="54" t="str">
        <f>IF(G44="","",COUNT(G17:G41))</f>
        <v/>
      </c>
      <c r="H45" s="55"/>
      <c r="I45" s="54" t="str">
        <f>IF(I44="","",COUNT(I17:I41))</f>
        <v/>
      </c>
      <c r="J45" s="55"/>
      <c r="K45" s="54" t="str">
        <f>IF(K44="","",COUNT(K17:K41))</f>
        <v/>
      </c>
      <c r="L45" s="55"/>
      <c r="M45" s="54" t="str">
        <f>IF(M44="","",COUNT(M17:M41))</f>
        <v/>
      </c>
      <c r="N45" s="55"/>
      <c r="O45" s="54" t="str">
        <f>IF(O44="","",COUNT(O17:O41))</f>
        <v/>
      </c>
      <c r="P45" s="55"/>
      <c r="Q45" s="54" t="str">
        <f>IF(Q44="","",COUNT(Q17:Q41))</f>
        <v/>
      </c>
      <c r="R45" s="55"/>
      <c r="S45" s="54" t="str">
        <f>IF(S44="","",COUNT(S17:S41))</f>
        <v/>
      </c>
      <c r="T45" s="55"/>
      <c r="U45" s="54" t="str">
        <f>IF(U44="","",COUNT(U17:U41))</f>
        <v/>
      </c>
      <c r="V45" s="55"/>
      <c r="W45" s="54" t="str">
        <f>IF(W44="","",COUNT(W17:W41))</f>
        <v/>
      </c>
      <c r="X45" s="55"/>
      <c r="Y45" s="54" t="str">
        <f>IF(Y44="","",COUNT(Y17:Y41))</f>
        <v/>
      </c>
      <c r="Z45" s="55"/>
      <c r="AA45" s="54" t="str">
        <f>IF(AA44="","",COUNT(AA17:AA41))</f>
        <v/>
      </c>
      <c r="AB45" s="55"/>
      <c r="AC45" s="54" t="str">
        <f>IF(AC44="","",COUNT(AC17:AC41))</f>
        <v/>
      </c>
      <c r="AD45" s="55"/>
      <c r="AE45" s="54" t="str">
        <f>IF(AE44="","",COUNT(AE17:AE41))</f>
        <v/>
      </c>
      <c r="AF45" s="55"/>
      <c r="AG45" s="54" t="str">
        <f>IF(AG44="","",COUNT(AG17:AG41))</f>
        <v/>
      </c>
      <c r="AH45" s="55"/>
      <c r="AI45" s="54" t="str">
        <f>IF(AI44="","",COUNT(AI17:AI41))</f>
        <v/>
      </c>
      <c r="AJ45" s="55"/>
      <c r="AK45" s="54" t="str">
        <f>IF(AK44="","",COUNT(AK17:AK41))</f>
        <v/>
      </c>
      <c r="AL45" s="55"/>
      <c r="AM45" s="54" t="str">
        <f>IF(AM44="","",COUNT(AM17:AM41))</f>
        <v/>
      </c>
      <c r="AN45" s="55"/>
      <c r="AO45" s="54" t="str">
        <f>IF(AO44="","",COUNT(AO17:AO41))</f>
        <v/>
      </c>
      <c r="AP45" s="55"/>
      <c r="AQ45" s="148" t="s">
        <v>61</v>
      </c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9"/>
      <c r="BK45" s="13"/>
    </row>
    <row r="46" spans="2:63" s="10" customFormat="1" ht="15" customHeight="1">
      <c r="B46" s="12"/>
      <c r="C46" s="51">
        <f>IF(C44="","",C44/C45)</f>
        <v>7</v>
      </c>
      <c r="D46" s="53"/>
      <c r="E46" s="51" t="str">
        <f>IF(E44="","",E44/E45)</f>
        <v/>
      </c>
      <c r="F46" s="53"/>
      <c r="G46" s="51" t="str">
        <f>IF(G44="","",G44/G45)</f>
        <v/>
      </c>
      <c r="H46" s="53"/>
      <c r="I46" s="51" t="str">
        <f>IF(I44="","",I44/I45)</f>
        <v/>
      </c>
      <c r="J46" s="53"/>
      <c r="K46" s="51" t="str">
        <f>IF(K44="","",K44/K45)</f>
        <v/>
      </c>
      <c r="L46" s="53"/>
      <c r="M46" s="51" t="str">
        <f>IF(M44="","",M44/M45)</f>
        <v/>
      </c>
      <c r="N46" s="53"/>
      <c r="O46" s="51" t="str">
        <f>IF(O44="","",O44/O45)</f>
        <v/>
      </c>
      <c r="P46" s="53"/>
      <c r="Q46" s="51" t="str">
        <f>IF(Q44="","",Q44/Q45)</f>
        <v/>
      </c>
      <c r="R46" s="53"/>
      <c r="S46" s="51" t="str">
        <f>IF(S44="","",S44/S45)</f>
        <v/>
      </c>
      <c r="T46" s="53"/>
      <c r="U46" s="51" t="str">
        <f>IF(U44="","",U44/U45)</f>
        <v/>
      </c>
      <c r="V46" s="53"/>
      <c r="W46" s="51" t="str">
        <f>IF(W44="","",W44/W45)</f>
        <v/>
      </c>
      <c r="X46" s="53"/>
      <c r="Y46" s="51" t="str">
        <f>IF(Y44="","",Y44/Y45)</f>
        <v/>
      </c>
      <c r="Z46" s="53"/>
      <c r="AA46" s="51" t="str">
        <f>IF(AA44="","",AA44/AA45)</f>
        <v/>
      </c>
      <c r="AB46" s="53"/>
      <c r="AC46" s="51" t="str">
        <f>IF(AC44="","",AC44/AC45)</f>
        <v/>
      </c>
      <c r="AD46" s="53"/>
      <c r="AE46" s="51" t="str">
        <f>IF(AE44="","",AE44/AE45)</f>
        <v/>
      </c>
      <c r="AF46" s="53"/>
      <c r="AG46" s="51" t="str">
        <f>IF(AG44="","",AG44/AG45)</f>
        <v/>
      </c>
      <c r="AH46" s="53"/>
      <c r="AI46" s="51" t="str">
        <f>IF(AI44="","",AI44/AI45)</f>
        <v/>
      </c>
      <c r="AJ46" s="53"/>
      <c r="AK46" s="51" t="str">
        <f>IF(AK44="","",AK44/AK45)</f>
        <v/>
      </c>
      <c r="AL46" s="53"/>
      <c r="AM46" s="51" t="str">
        <f>IF(AM44="","",AM44/AM45)</f>
        <v/>
      </c>
      <c r="AN46" s="53"/>
      <c r="AO46" s="51" t="str">
        <f>IF(AO44="","",AO44/AO45)</f>
        <v/>
      </c>
      <c r="AP46" s="53"/>
      <c r="AQ46" s="148" t="s">
        <v>53</v>
      </c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9"/>
      <c r="BK46" s="13"/>
    </row>
    <row r="47" spans="2:63" s="10" customFormat="1" ht="15" customHeight="1">
      <c r="B47" s="12"/>
      <c r="C47" s="157">
        <v>100</v>
      </c>
      <c r="D47" s="158"/>
      <c r="E47" s="157"/>
      <c r="F47" s="158"/>
      <c r="G47" s="157"/>
      <c r="H47" s="158"/>
      <c r="I47" s="157"/>
      <c r="J47" s="158"/>
      <c r="K47" s="157"/>
      <c r="L47" s="158"/>
      <c r="M47" s="157"/>
      <c r="N47" s="158"/>
      <c r="O47" s="157"/>
      <c r="P47" s="158"/>
      <c r="Q47" s="157"/>
      <c r="R47" s="158"/>
      <c r="S47" s="157"/>
      <c r="T47" s="158"/>
      <c r="U47" s="157"/>
      <c r="V47" s="158"/>
      <c r="W47" s="157"/>
      <c r="X47" s="158"/>
      <c r="Y47" s="157"/>
      <c r="Z47" s="158"/>
      <c r="AA47" s="157"/>
      <c r="AB47" s="158"/>
      <c r="AC47" s="157"/>
      <c r="AD47" s="158"/>
      <c r="AE47" s="157"/>
      <c r="AF47" s="158"/>
      <c r="AG47" s="157"/>
      <c r="AH47" s="158"/>
      <c r="AI47" s="157"/>
      <c r="AJ47" s="158"/>
      <c r="AK47" s="157"/>
      <c r="AL47" s="158"/>
      <c r="AM47" s="157"/>
      <c r="AN47" s="158"/>
      <c r="AO47" s="157"/>
      <c r="AP47" s="158"/>
      <c r="AQ47" s="148" t="s">
        <v>54</v>
      </c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9"/>
      <c r="BK47" s="13"/>
    </row>
    <row r="48" spans="2:63" s="10" customFormat="1" ht="15" customHeight="1">
      <c r="B48" s="12"/>
      <c r="C48" s="51">
        <f>IF(C44="","",IF(C47="","",(C46*C47/100)))</f>
        <v>7</v>
      </c>
      <c r="D48" s="53"/>
      <c r="E48" s="51" t="str">
        <f t="shared" ref="E48" si="0">IF(E44="","",IF(E47="","",(E46*E47/100)))</f>
        <v/>
      </c>
      <c r="F48" s="53"/>
      <c r="G48" s="51" t="str">
        <f t="shared" ref="G48" si="1">IF(G44="","",IF(G47="","",(G46*G47/100)))</f>
        <v/>
      </c>
      <c r="H48" s="53"/>
      <c r="I48" s="51" t="str">
        <f t="shared" ref="I48" si="2">IF(I44="","",IF(I47="","",(I46*I47/100)))</f>
        <v/>
      </c>
      <c r="J48" s="53"/>
      <c r="K48" s="51" t="str">
        <f t="shared" ref="K48" si="3">IF(K44="","",IF(K47="","",(K46*K47/100)))</f>
        <v/>
      </c>
      <c r="L48" s="53"/>
      <c r="M48" s="51" t="str">
        <f t="shared" ref="M48" si="4">IF(M44="","",IF(M47="","",(M46*M47/100)))</f>
        <v/>
      </c>
      <c r="N48" s="53"/>
      <c r="O48" s="51" t="str">
        <f t="shared" ref="O48" si="5">IF(O44="","",IF(O47="","",(O46*O47/100)))</f>
        <v/>
      </c>
      <c r="P48" s="53"/>
      <c r="Q48" s="51" t="str">
        <f t="shared" ref="Q48" si="6">IF(Q44="","",IF(Q47="","",(Q46*Q47/100)))</f>
        <v/>
      </c>
      <c r="R48" s="53"/>
      <c r="S48" s="51" t="str">
        <f t="shared" ref="S48" si="7">IF(S44="","",IF(S47="","",(S46*S47/100)))</f>
        <v/>
      </c>
      <c r="T48" s="53"/>
      <c r="U48" s="51" t="str">
        <f t="shared" ref="U48" si="8">IF(U44="","",IF(U47="","",(U46*U47/100)))</f>
        <v/>
      </c>
      <c r="V48" s="53"/>
      <c r="W48" s="51" t="str">
        <f t="shared" ref="W48" si="9">IF(W44="","",IF(W47="","",(W46*W47/100)))</f>
        <v/>
      </c>
      <c r="X48" s="53"/>
      <c r="Y48" s="51" t="str">
        <f t="shared" ref="Y48" si="10">IF(Y44="","",IF(Y47="","",(Y46*Y47/100)))</f>
        <v/>
      </c>
      <c r="Z48" s="53"/>
      <c r="AA48" s="51" t="str">
        <f t="shared" ref="AA48" si="11">IF(AA44="","",IF(AA47="","",(AA46*AA47/100)))</f>
        <v/>
      </c>
      <c r="AB48" s="53"/>
      <c r="AC48" s="51" t="str">
        <f t="shared" ref="AC48" si="12">IF(AC44="","",IF(AC47="","",(AC46*AC47/100)))</f>
        <v/>
      </c>
      <c r="AD48" s="53"/>
      <c r="AE48" s="51" t="str">
        <f t="shared" ref="AE48" si="13">IF(AE44="","",IF(AE47="","",(AE46*AE47/100)))</f>
        <v/>
      </c>
      <c r="AF48" s="53"/>
      <c r="AG48" s="51" t="str">
        <f t="shared" ref="AG48" si="14">IF(AG44="","",IF(AG47="","",(AG46*AG47/100)))</f>
        <v/>
      </c>
      <c r="AH48" s="53"/>
      <c r="AI48" s="51" t="str">
        <f t="shared" ref="AI48" si="15">IF(AI44="","",IF(AI47="","",(AI46*AI47/100)))</f>
        <v/>
      </c>
      <c r="AJ48" s="53"/>
      <c r="AK48" s="51" t="str">
        <f t="shared" ref="AK48" si="16">IF(AK44="","",IF(AK47="","",(AK46*AK47/100)))</f>
        <v/>
      </c>
      <c r="AL48" s="53"/>
      <c r="AM48" s="51" t="str">
        <f t="shared" ref="AM48" si="17">IF(AM44="","",IF(AM47="","",(AM46*AM47/100)))</f>
        <v/>
      </c>
      <c r="AN48" s="53"/>
      <c r="AO48" s="51" t="str">
        <f t="shared" ref="AO48" si="18">IF(AO44="","",IF(AO47="","",(AO46*AO47/100)))</f>
        <v/>
      </c>
      <c r="AP48" s="53"/>
      <c r="AQ48" s="148" t="s">
        <v>55</v>
      </c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9"/>
      <c r="BK48" s="13"/>
    </row>
    <row r="49" spans="2:63" s="10" customFormat="1" ht="15" customHeight="1">
      <c r="B49" s="12"/>
      <c r="C49" s="54">
        <f>$BF$11</f>
        <v>15</v>
      </c>
      <c r="D49" s="147"/>
      <c r="E49" s="54">
        <f>$BF$11</f>
        <v>15</v>
      </c>
      <c r="F49" s="147"/>
      <c r="G49" s="54">
        <f>$BF$11</f>
        <v>15</v>
      </c>
      <c r="H49" s="147"/>
      <c r="I49" s="54">
        <f>$BF$11</f>
        <v>15</v>
      </c>
      <c r="J49" s="147"/>
      <c r="K49" s="54">
        <f>$BF$11</f>
        <v>15</v>
      </c>
      <c r="L49" s="147"/>
      <c r="M49" s="54">
        <f>$BF$11</f>
        <v>15</v>
      </c>
      <c r="N49" s="147"/>
      <c r="O49" s="54">
        <f>$BF$11</f>
        <v>15</v>
      </c>
      <c r="P49" s="147"/>
      <c r="Q49" s="54">
        <f>$BF$11</f>
        <v>15</v>
      </c>
      <c r="R49" s="147"/>
      <c r="S49" s="54">
        <f>$BF$11</f>
        <v>15</v>
      </c>
      <c r="T49" s="147"/>
      <c r="U49" s="54">
        <f>$BF$11</f>
        <v>15</v>
      </c>
      <c r="V49" s="147"/>
      <c r="W49" s="54">
        <f>$BF$11</f>
        <v>15</v>
      </c>
      <c r="X49" s="147"/>
      <c r="Y49" s="54">
        <f>$BF$11</f>
        <v>15</v>
      </c>
      <c r="Z49" s="147"/>
      <c r="AA49" s="54">
        <f>$BF$11</f>
        <v>15</v>
      </c>
      <c r="AB49" s="147"/>
      <c r="AC49" s="54">
        <f>$BF$11</f>
        <v>15</v>
      </c>
      <c r="AD49" s="147"/>
      <c r="AE49" s="54">
        <f>$BF$11</f>
        <v>15</v>
      </c>
      <c r="AF49" s="147"/>
      <c r="AG49" s="54">
        <f>$BF$11</f>
        <v>15</v>
      </c>
      <c r="AH49" s="147"/>
      <c r="AI49" s="54">
        <f>$BF$11</f>
        <v>15</v>
      </c>
      <c r="AJ49" s="147"/>
      <c r="AK49" s="54">
        <f>$BF$11</f>
        <v>15</v>
      </c>
      <c r="AL49" s="147"/>
      <c r="AM49" s="54">
        <f>$BF$11</f>
        <v>15</v>
      </c>
      <c r="AN49" s="147"/>
      <c r="AO49" s="54">
        <f>$BF$11</f>
        <v>15</v>
      </c>
      <c r="AP49" s="147"/>
      <c r="AQ49" s="148" t="s">
        <v>47</v>
      </c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9"/>
      <c r="BK49" s="13"/>
    </row>
    <row r="50" spans="2:63" s="10" customFormat="1" ht="15" customHeight="1" thickBot="1">
      <c r="B50" s="14"/>
      <c r="C50" s="145">
        <f>IF(C44="","",IF(C47="","",(+C48*C49/100+C48)))</f>
        <v>8.0500000000000007</v>
      </c>
      <c r="D50" s="146"/>
      <c r="E50" s="145" t="str">
        <f>IF(E44="","",IF(E47="","",(+E48*E49/100+E48)))</f>
        <v/>
      </c>
      <c r="F50" s="146"/>
      <c r="G50" s="145" t="str">
        <f>IF(G44="","",IF(G47="","",(+G48*G49/100+G48)))</f>
        <v/>
      </c>
      <c r="H50" s="146"/>
      <c r="I50" s="145" t="str">
        <f>IF(I44="","",IF(I47="","",(+I48*I49/100+I48)))</f>
        <v/>
      </c>
      <c r="J50" s="146"/>
      <c r="K50" s="145" t="str">
        <f>IF(K44="","",IF(K47="","",(+K48*K49/100+K48)))</f>
        <v/>
      </c>
      <c r="L50" s="146"/>
      <c r="M50" s="145" t="str">
        <f>IF(M44="","",IF(M47="","",(+M48*M49/100+M48)))</f>
        <v/>
      </c>
      <c r="N50" s="146"/>
      <c r="O50" s="145" t="str">
        <f>IF(O44="","",IF(O47="","",(+O48*O49/100+O48)))</f>
        <v/>
      </c>
      <c r="P50" s="146"/>
      <c r="Q50" s="145" t="str">
        <f>IF(Q44="","",IF(Q47="","",(+Q48*Q49/100+Q48)))</f>
        <v/>
      </c>
      <c r="R50" s="146"/>
      <c r="S50" s="145" t="str">
        <f>IF(S44="","",IF(S47="","",(+S48*S49/100+S48)))</f>
        <v/>
      </c>
      <c r="T50" s="146"/>
      <c r="U50" s="145" t="str">
        <f>IF(U44="","",IF(U47="","",(+U48*U49/100+U48)))</f>
        <v/>
      </c>
      <c r="V50" s="146"/>
      <c r="W50" s="145" t="str">
        <f>IF(W44="","",IF(W47="","",(+W48*W49/100+W48)))</f>
        <v/>
      </c>
      <c r="X50" s="146"/>
      <c r="Y50" s="145" t="str">
        <f>IF(Y44="","",IF(Y47="","",(+Y48*Y49/100+Y48)))</f>
        <v/>
      </c>
      <c r="Z50" s="146"/>
      <c r="AA50" s="145" t="str">
        <f>IF(AA44="","",IF(AA47="","",(+AA48*AA49/100+AA48)))</f>
        <v/>
      </c>
      <c r="AB50" s="146"/>
      <c r="AC50" s="145" t="str">
        <f>IF(AC44="","",IF(AC47="","",(+AC48*AC49/100+AC48)))</f>
        <v/>
      </c>
      <c r="AD50" s="146"/>
      <c r="AE50" s="145" t="str">
        <f>IF(AE44="","",IF(AE47="","",(+AE48*AE49/100+AE48)))</f>
        <v/>
      </c>
      <c r="AF50" s="146"/>
      <c r="AG50" s="145" t="str">
        <f>IF(AG44="","",IF(AG47="","",(+AG48*AG49/100+AG48)))</f>
        <v/>
      </c>
      <c r="AH50" s="146"/>
      <c r="AI50" s="145" t="str">
        <f>IF(AI44="","",IF(AI47="","",(+AI48*AI49/100+AI48)))</f>
        <v/>
      </c>
      <c r="AJ50" s="146"/>
      <c r="AK50" s="145" t="str">
        <f>IF(AK44="","",IF(AK47="","",(+AK48*AK49/100+AK48)))</f>
        <v/>
      </c>
      <c r="AL50" s="146"/>
      <c r="AM50" s="145" t="str">
        <f>IF(AM44="","",IF(AM47="","",(+AM48*AM49/100+AM48)))</f>
        <v/>
      </c>
      <c r="AN50" s="146"/>
      <c r="AO50" s="145" t="str">
        <f>IF(AO44="","",IF(AO47="","",(+AO48*AO49/100+AO48)))</f>
        <v/>
      </c>
      <c r="AP50" s="146"/>
      <c r="AQ50" s="155" t="s">
        <v>56</v>
      </c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6"/>
      <c r="BK50" s="13"/>
    </row>
    <row r="51" spans="2:63" ht="7.5" customHeight="1"/>
  </sheetData>
  <sheetProtection selectLockedCells="1"/>
  <mergeCells count="292"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E42:F42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Y44:Z44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W45:X45"/>
    <mergeCell ref="Y45:Z45"/>
    <mergeCell ref="AA45:AB45"/>
    <mergeCell ref="AQ46:BJ46"/>
    <mergeCell ref="AE46:AF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G46:AH46"/>
    <mergeCell ref="AI46:AJ46"/>
    <mergeCell ref="AK46:AL46"/>
    <mergeCell ref="AM46:AN46"/>
    <mergeCell ref="AO46:AP46"/>
    <mergeCell ref="S46:T46"/>
    <mergeCell ref="U46:V46"/>
    <mergeCell ref="W46:X46"/>
    <mergeCell ref="Y46:Z46"/>
    <mergeCell ref="AA46:AB46"/>
    <mergeCell ref="AC46:AD46"/>
    <mergeCell ref="C48:D48"/>
    <mergeCell ref="E48:F48"/>
    <mergeCell ref="AO49:AP49"/>
    <mergeCell ref="AQ49:BJ49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7:BJ47"/>
    <mergeCell ref="U47:V47"/>
    <mergeCell ref="W47:X47"/>
    <mergeCell ref="Y47:Z47"/>
    <mergeCell ref="AA47:AB47"/>
    <mergeCell ref="AC47:AD47"/>
    <mergeCell ref="AE47:AF47"/>
    <mergeCell ref="AG48:AH48"/>
    <mergeCell ref="AI48:AJ48"/>
    <mergeCell ref="C49:D49"/>
    <mergeCell ref="E49:F49"/>
    <mergeCell ref="G49:H49"/>
    <mergeCell ref="I49:J49"/>
    <mergeCell ref="K49:L49"/>
    <mergeCell ref="M49:N49"/>
    <mergeCell ref="O49:P49"/>
    <mergeCell ref="AK48:AL48"/>
    <mergeCell ref="O48:P48"/>
    <mergeCell ref="Q48:R48"/>
    <mergeCell ref="S48:T48"/>
    <mergeCell ref="U48:V48"/>
    <mergeCell ref="W48:X48"/>
    <mergeCell ref="Y48:Z48"/>
    <mergeCell ref="Q49:R49"/>
    <mergeCell ref="S49:T49"/>
    <mergeCell ref="U49:V49"/>
    <mergeCell ref="W49:X49"/>
    <mergeCell ref="Y49:Z49"/>
    <mergeCell ref="AA49:AB49"/>
    <mergeCell ref="AE49:AF49"/>
    <mergeCell ref="AG49:AH49"/>
    <mergeCell ref="AI49:AJ49"/>
    <mergeCell ref="AK49:AL49"/>
    <mergeCell ref="S50:T50"/>
    <mergeCell ref="U50:V50"/>
    <mergeCell ref="W50:X50"/>
    <mergeCell ref="Y50:Z50"/>
    <mergeCell ref="AA50:AB50"/>
    <mergeCell ref="AC50:AD50"/>
    <mergeCell ref="C50:D50"/>
    <mergeCell ref="E50:F50"/>
    <mergeCell ref="G50:H50"/>
    <mergeCell ref="I50:J50"/>
    <mergeCell ref="K50:L50"/>
    <mergeCell ref="M50:N50"/>
    <mergeCell ref="O50:P50"/>
    <mergeCell ref="Q50:R50"/>
    <mergeCell ref="AM49:AN49"/>
    <mergeCell ref="AC49:AD49"/>
    <mergeCell ref="AQ48:BJ48"/>
    <mergeCell ref="AA48:AB48"/>
    <mergeCell ref="AC48:AD48"/>
    <mergeCell ref="AE48:AF48"/>
    <mergeCell ref="AQ50:BJ50"/>
    <mergeCell ref="AE50:AF50"/>
    <mergeCell ref="AG50:AH50"/>
    <mergeCell ref="AI50:AJ50"/>
    <mergeCell ref="AK50:AL50"/>
    <mergeCell ref="AM50:AN50"/>
    <mergeCell ref="AO50:AP50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Q21" sqref="Q21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85"/>
      <c r="C2" s="186"/>
      <c r="D2" s="186"/>
      <c r="E2" s="189" t="s">
        <v>72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205" t="s">
        <v>28</v>
      </c>
      <c r="BB2" s="206"/>
      <c r="BC2" s="206"/>
      <c r="BD2" s="206"/>
      <c r="BE2" s="206" t="str">
        <f>IF(Resume!U2="","",Resume!U2)</f>
        <v/>
      </c>
      <c r="BF2" s="206"/>
      <c r="BG2" s="206"/>
      <c r="BH2" s="206"/>
      <c r="BI2" s="206"/>
      <c r="BJ2" s="207"/>
      <c r="BK2" s="6"/>
    </row>
    <row r="3" spans="2:63" ht="18.75" customHeight="1">
      <c r="B3" s="187"/>
      <c r="C3" s="188"/>
      <c r="D3" s="188"/>
      <c r="E3" s="194" t="s">
        <v>63</v>
      </c>
      <c r="F3" s="194"/>
      <c r="G3" s="194" t="s">
        <v>75</v>
      </c>
      <c r="H3" s="194"/>
      <c r="I3" s="194"/>
      <c r="J3" s="194"/>
      <c r="K3" s="194"/>
      <c r="L3" s="194"/>
      <c r="M3" s="194" t="s">
        <v>64</v>
      </c>
      <c r="N3" s="194"/>
      <c r="O3" s="194" t="s">
        <v>65</v>
      </c>
      <c r="P3" s="194"/>
      <c r="Q3" s="194"/>
      <c r="R3" s="194"/>
      <c r="S3" s="194"/>
      <c r="T3" s="194"/>
      <c r="U3" s="194" t="s">
        <v>66</v>
      </c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 t="s">
        <v>67</v>
      </c>
      <c r="AR3" s="194"/>
      <c r="AS3" s="194"/>
      <c r="AT3" s="194"/>
      <c r="AU3" s="194"/>
      <c r="AV3" s="194"/>
      <c r="AW3" s="194"/>
      <c r="AX3" s="194"/>
      <c r="AY3" s="194"/>
      <c r="AZ3" s="194"/>
      <c r="BA3" s="194" t="s">
        <v>27</v>
      </c>
      <c r="BB3" s="194"/>
      <c r="BC3" s="194"/>
      <c r="BD3" s="194"/>
      <c r="BE3" s="194"/>
      <c r="BF3" s="194"/>
      <c r="BG3" s="194"/>
      <c r="BH3" s="194"/>
      <c r="BI3" s="194"/>
      <c r="BJ3" s="204"/>
      <c r="BK3" s="6"/>
    </row>
    <row r="4" spans="2:63" ht="18.75" customHeight="1">
      <c r="B4" s="187"/>
      <c r="C4" s="188"/>
      <c r="D4" s="188"/>
      <c r="E4" s="190" t="str">
        <f>IF(Resume!E4="","",Resume!E4)</f>
        <v>BR167</v>
      </c>
      <c r="F4" s="190"/>
      <c r="G4" s="191" t="str">
        <f>IF(Resume!G4="","",Resume!G4)</f>
        <v>Armrest Assembly</v>
      </c>
      <c r="H4" s="191"/>
      <c r="I4" s="191"/>
      <c r="J4" s="191"/>
      <c r="K4" s="191"/>
      <c r="L4" s="191"/>
      <c r="M4" s="208">
        <v>30</v>
      </c>
      <c r="N4" s="208"/>
      <c r="O4" s="208" t="s">
        <v>90</v>
      </c>
      <c r="P4" s="208"/>
      <c r="Q4" s="208"/>
      <c r="R4" s="208"/>
      <c r="S4" s="208"/>
      <c r="T4" s="208"/>
      <c r="U4" s="208" t="s">
        <v>81</v>
      </c>
      <c r="V4" s="208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2" t="s">
        <v>82</v>
      </c>
      <c r="AR4" s="192"/>
      <c r="AS4" s="192"/>
      <c r="AT4" s="192"/>
      <c r="AU4" s="192"/>
      <c r="AV4" s="192"/>
      <c r="AW4" s="192"/>
      <c r="AX4" s="192"/>
      <c r="AY4" s="192"/>
      <c r="AZ4" s="192"/>
      <c r="BA4" s="192" t="s">
        <v>98</v>
      </c>
      <c r="BB4" s="192"/>
      <c r="BC4" s="192"/>
      <c r="BD4" s="192"/>
      <c r="BE4" s="192"/>
      <c r="BF4" s="192"/>
      <c r="BG4" s="192"/>
      <c r="BH4" s="192"/>
      <c r="BI4" s="192"/>
      <c r="BJ4" s="201"/>
      <c r="BK4" s="7"/>
    </row>
    <row r="5" spans="2:63" ht="18.75" customHeight="1">
      <c r="B5" s="196" t="s">
        <v>29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95" t="s">
        <v>37</v>
      </c>
      <c r="AR5" s="195"/>
      <c r="AS5" s="195"/>
      <c r="AT5" s="195"/>
      <c r="AU5" s="195"/>
      <c r="AV5" s="195"/>
      <c r="AW5" s="195"/>
      <c r="AX5" s="195"/>
      <c r="AY5" s="195"/>
      <c r="AZ5" s="195"/>
      <c r="BA5" s="198"/>
      <c r="BB5" s="198"/>
      <c r="BC5" s="198"/>
      <c r="BD5" s="198"/>
      <c r="BE5" s="198"/>
      <c r="BF5" s="198"/>
      <c r="BG5" s="198"/>
      <c r="BH5" s="198"/>
      <c r="BI5" s="198"/>
      <c r="BJ5" s="199"/>
      <c r="BK5" s="8"/>
    </row>
    <row r="6" spans="2:63" ht="18.75" customHeight="1">
      <c r="B6" s="196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95" t="s">
        <v>30</v>
      </c>
      <c r="AR6" s="195"/>
      <c r="AS6" s="195"/>
      <c r="AT6" s="195"/>
      <c r="AU6" s="195"/>
      <c r="AV6" s="195"/>
      <c r="AW6" s="195"/>
      <c r="AX6" s="195"/>
      <c r="AY6" s="195"/>
      <c r="AZ6" s="195"/>
      <c r="BA6" s="200">
        <v>43666</v>
      </c>
      <c r="BB6" s="198"/>
      <c r="BC6" s="198"/>
      <c r="BD6" s="198"/>
      <c r="BE6" s="198"/>
      <c r="BF6" s="198"/>
      <c r="BG6" s="198"/>
      <c r="BH6" s="198"/>
      <c r="BI6" s="198"/>
      <c r="BJ6" s="199"/>
      <c r="BK6" s="8"/>
    </row>
    <row r="7" spans="2:63" ht="18.75" customHeight="1"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95" t="s">
        <v>31</v>
      </c>
      <c r="AR7" s="195"/>
      <c r="AS7" s="195"/>
      <c r="AT7" s="195"/>
      <c r="AU7" s="195"/>
      <c r="AV7" s="195"/>
      <c r="AW7" s="195"/>
      <c r="AX7" s="195"/>
      <c r="AY7" s="195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9"/>
      <c r="BK7" s="8"/>
    </row>
    <row r="8" spans="2:63" ht="18.75" customHeight="1"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95" t="s">
        <v>32</v>
      </c>
      <c r="AR8" s="195"/>
      <c r="AS8" s="195"/>
      <c r="AT8" s="195"/>
      <c r="AU8" s="195"/>
      <c r="AV8" s="195"/>
      <c r="AW8" s="195"/>
      <c r="AX8" s="195"/>
      <c r="AY8" s="195"/>
      <c r="AZ8" s="195"/>
      <c r="BA8" s="198"/>
      <c r="BB8" s="198"/>
      <c r="BC8" s="198"/>
      <c r="BD8" s="198"/>
      <c r="BE8" s="198"/>
      <c r="BF8" s="198"/>
      <c r="BG8" s="198"/>
      <c r="BH8" s="198"/>
      <c r="BI8" s="198"/>
      <c r="BJ8" s="199"/>
      <c r="BK8" s="8"/>
    </row>
    <row r="9" spans="2:63" ht="18.75" customHeight="1"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95" t="s">
        <v>33</v>
      </c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8">
        <v>1</v>
      </c>
      <c r="BG9" s="198"/>
      <c r="BH9" s="198"/>
      <c r="BI9" s="198"/>
      <c r="BJ9" s="199"/>
      <c r="BK9" s="8"/>
    </row>
    <row r="10" spans="2:63" ht="18.75" customHeight="1"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95" t="s">
        <v>34</v>
      </c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8">
        <v>1</v>
      </c>
      <c r="BG10" s="198"/>
      <c r="BH10" s="198"/>
      <c r="BI10" s="198"/>
      <c r="BJ10" s="199"/>
      <c r="BK10" s="8"/>
    </row>
    <row r="11" spans="2:63" ht="18.75" customHeight="1"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95" t="s">
        <v>47</v>
      </c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202">
        <f>FATIGUE!$E$15</f>
        <v>15</v>
      </c>
      <c r="BG11" s="202"/>
      <c r="BH11" s="202"/>
      <c r="BI11" s="202"/>
      <c r="BJ11" s="203"/>
      <c r="BK11" s="8"/>
    </row>
    <row r="12" spans="2:63" ht="18.75" customHeight="1"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54" t="s">
        <v>68</v>
      </c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2">
        <f>C46</f>
        <v>4</v>
      </c>
      <c r="BG12" s="152"/>
      <c r="BH12" s="152"/>
      <c r="BI12" s="152"/>
      <c r="BJ12" s="153"/>
      <c r="BK12" s="8"/>
    </row>
    <row r="13" spans="2:63" ht="18.75" customHeight="1"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2"/>
      <c r="BG13" s="152"/>
      <c r="BH13" s="152"/>
      <c r="BI13" s="152"/>
      <c r="BJ13" s="153"/>
      <c r="BK13" s="8"/>
    </row>
    <row r="14" spans="2:63" ht="18.75" customHeight="1"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95" t="s">
        <v>36</v>
      </c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52">
        <f>IF(BF12="","",3600/(SUM(C50:AP50)/(BF9*BF10)))</f>
        <v>782.60869565217399</v>
      </c>
      <c r="BG14" s="152"/>
      <c r="BH14" s="152"/>
      <c r="BI14" s="152"/>
      <c r="BJ14" s="153"/>
    </row>
    <row r="15" spans="2:63" ht="15" customHeight="1">
      <c r="B15" s="196"/>
      <c r="C15" s="182" t="s">
        <v>0</v>
      </c>
      <c r="D15" s="182"/>
      <c r="E15" s="182" t="s">
        <v>1</v>
      </c>
      <c r="F15" s="182"/>
      <c r="G15" s="182" t="s">
        <v>2</v>
      </c>
      <c r="H15" s="182"/>
      <c r="I15" s="182" t="s">
        <v>3</v>
      </c>
      <c r="J15" s="182"/>
      <c r="K15" s="182" t="s">
        <v>4</v>
      </c>
      <c r="L15" s="182"/>
      <c r="M15" s="182" t="s">
        <v>5</v>
      </c>
      <c r="N15" s="182"/>
      <c r="O15" s="182" t="s">
        <v>6</v>
      </c>
      <c r="P15" s="182"/>
      <c r="Q15" s="182" t="s">
        <v>7</v>
      </c>
      <c r="R15" s="182"/>
      <c r="S15" s="182" t="s">
        <v>8</v>
      </c>
      <c r="T15" s="182"/>
      <c r="U15" s="182">
        <v>10</v>
      </c>
      <c r="V15" s="182"/>
      <c r="W15" s="172" t="s">
        <v>9</v>
      </c>
      <c r="X15" s="173"/>
      <c r="Y15" s="172" t="s">
        <v>10</v>
      </c>
      <c r="Z15" s="173"/>
      <c r="AA15" s="172" t="s">
        <v>11</v>
      </c>
      <c r="AB15" s="173"/>
      <c r="AC15" s="172" t="s">
        <v>12</v>
      </c>
      <c r="AD15" s="173"/>
      <c r="AE15" s="172" t="s">
        <v>13</v>
      </c>
      <c r="AF15" s="173"/>
      <c r="AG15" s="172" t="s">
        <v>14</v>
      </c>
      <c r="AH15" s="173"/>
      <c r="AI15" s="172" t="s">
        <v>15</v>
      </c>
      <c r="AJ15" s="173"/>
      <c r="AK15" s="172" t="s">
        <v>16</v>
      </c>
      <c r="AL15" s="173"/>
      <c r="AM15" s="172" t="s">
        <v>17</v>
      </c>
      <c r="AN15" s="173"/>
      <c r="AO15" s="172" t="s">
        <v>18</v>
      </c>
      <c r="AP15" s="173"/>
      <c r="AQ15" s="174" t="s">
        <v>69</v>
      </c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6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177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9"/>
      <c r="BK16" s="8"/>
    </row>
    <row r="17" spans="2:63" s="10" customFormat="1" ht="15" customHeight="1">
      <c r="B17" s="18">
        <v>1</v>
      </c>
      <c r="C17" s="43">
        <v>4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1"/>
      <c r="BK17" s="9"/>
    </row>
    <row r="18" spans="2:63" s="10" customFormat="1" ht="15" customHeight="1">
      <c r="B18" s="19">
        <v>2</v>
      </c>
      <c r="C18" s="44"/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6"/>
      <c r="BK18" s="9"/>
    </row>
    <row r="19" spans="2:63" s="10" customFormat="1" ht="15" customHeight="1">
      <c r="B19" s="19">
        <v>3</v>
      </c>
      <c r="C19" s="44"/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6"/>
      <c r="BK19" s="9"/>
    </row>
    <row r="20" spans="2:63" s="10" customFormat="1" ht="15" customHeight="1">
      <c r="B20" s="19">
        <v>4</v>
      </c>
      <c r="C20" s="44"/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6"/>
      <c r="BK20" s="9"/>
    </row>
    <row r="21" spans="2:63" s="10" customFormat="1" ht="15" customHeight="1">
      <c r="B21" s="19">
        <v>5</v>
      </c>
      <c r="C21" s="44"/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6"/>
      <c r="BK21" s="9"/>
    </row>
    <row r="22" spans="2:63" s="10" customFormat="1" ht="15" customHeight="1">
      <c r="B22" s="19">
        <v>6</v>
      </c>
      <c r="C22" s="44"/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6"/>
      <c r="BK22" s="9"/>
    </row>
    <row r="23" spans="2:63" s="10" customFormat="1" ht="15" customHeight="1">
      <c r="B23" s="19">
        <v>7</v>
      </c>
      <c r="C23" s="44"/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6"/>
      <c r="BK23" s="9"/>
    </row>
    <row r="24" spans="2:63" s="10" customFormat="1" ht="15" customHeight="1">
      <c r="B24" s="19">
        <v>8</v>
      </c>
      <c r="C24" s="44"/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6"/>
      <c r="BK24" s="9"/>
    </row>
    <row r="25" spans="2:63" s="10" customFormat="1" ht="15" customHeight="1">
      <c r="B25" s="19">
        <v>9</v>
      </c>
      <c r="C25" s="44"/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6"/>
      <c r="BK25" s="9"/>
    </row>
    <row r="26" spans="2:63" s="10" customFormat="1" ht="15" customHeight="1">
      <c r="B26" s="19">
        <v>10</v>
      </c>
      <c r="C26" s="44"/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6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6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6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6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6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6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6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6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6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6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6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6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6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6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6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8"/>
    </row>
    <row r="42" spans="2:63" s="10" customFormat="1" ht="15" customHeight="1">
      <c r="B42" s="3"/>
      <c r="C42" s="163" t="s">
        <v>80</v>
      </c>
      <c r="D42" s="164"/>
      <c r="E42" s="163"/>
      <c r="F42" s="164"/>
      <c r="G42" s="163"/>
      <c r="H42" s="164"/>
      <c r="I42" s="163"/>
      <c r="J42" s="164"/>
      <c r="K42" s="163"/>
      <c r="L42" s="164"/>
      <c r="M42" s="163"/>
      <c r="N42" s="164"/>
      <c r="O42" s="163"/>
      <c r="P42" s="164"/>
      <c r="Q42" s="163"/>
      <c r="R42" s="164"/>
      <c r="S42" s="163"/>
      <c r="T42" s="164"/>
      <c r="U42" s="163"/>
      <c r="V42" s="164"/>
      <c r="W42" s="163"/>
      <c r="X42" s="164"/>
      <c r="Y42" s="163"/>
      <c r="Z42" s="164"/>
      <c r="AA42" s="163"/>
      <c r="AB42" s="164"/>
      <c r="AC42" s="163"/>
      <c r="AD42" s="164"/>
      <c r="AE42" s="163"/>
      <c r="AF42" s="164"/>
      <c r="AG42" s="163"/>
      <c r="AH42" s="164"/>
      <c r="AI42" s="163"/>
      <c r="AJ42" s="164"/>
      <c r="AK42" s="163"/>
      <c r="AL42" s="164"/>
      <c r="AM42" s="163"/>
      <c r="AN42" s="164"/>
      <c r="AO42" s="163"/>
      <c r="AP42" s="164"/>
      <c r="AQ42" s="169" t="s">
        <v>57</v>
      </c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1"/>
    </row>
    <row r="43" spans="2:63" s="10" customFormat="1" ht="15" customHeight="1">
      <c r="B43" s="3"/>
      <c r="C43" s="47" t="s">
        <v>21</v>
      </c>
      <c r="D43" s="4">
        <v>1</v>
      </c>
      <c r="E43" s="34" t="s">
        <v>21</v>
      </c>
      <c r="F43" s="4"/>
      <c r="G43" s="34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48" t="s">
        <v>52</v>
      </c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9"/>
    </row>
    <row r="44" spans="2:63" s="10" customFormat="1" ht="15" customHeight="1">
      <c r="B44" s="12"/>
      <c r="C44" s="159">
        <f>IF(C17="","",IF(D43="","",SUM(C17:C41)/D43))</f>
        <v>4</v>
      </c>
      <c r="D44" s="160"/>
      <c r="E44" s="159" t="str">
        <f>IF(E17="","",IF(F43="","",SUM(E17:E41)/F43))</f>
        <v/>
      </c>
      <c r="F44" s="160"/>
      <c r="G44" s="159" t="str">
        <f>IF(G17="","",IF(H43="","",SUM(G17:G41)/H43))</f>
        <v/>
      </c>
      <c r="H44" s="160"/>
      <c r="I44" s="159" t="str">
        <f>IF(I17="","",IF(J43="","",SUM(I17:I41)/J43))</f>
        <v/>
      </c>
      <c r="J44" s="160"/>
      <c r="K44" s="159" t="str">
        <f>IF(K17="","",IF(L43="","",SUM(K17:K41)/L43))</f>
        <v/>
      </c>
      <c r="L44" s="160"/>
      <c r="M44" s="159" t="str">
        <f>IF(M17="","",IF(N43="","",SUM(M17:M41)/N43))</f>
        <v/>
      </c>
      <c r="N44" s="160"/>
      <c r="O44" s="159" t="str">
        <f>IF(O17="","",IF(P43="","",SUM(O17:O41)/P43))</f>
        <v/>
      </c>
      <c r="P44" s="160"/>
      <c r="Q44" s="159" t="str">
        <f>IF(Q17="","",IF(R43="","",SUM(Q17:Q41)/R43))</f>
        <v/>
      </c>
      <c r="R44" s="160"/>
      <c r="S44" s="159" t="str">
        <f>IF(S17="","",IF(T43="","",SUM(S17:S41)/T43))</f>
        <v/>
      </c>
      <c r="T44" s="160"/>
      <c r="U44" s="159" t="str">
        <f>IF(U17="","",IF(V43="","",SUM(U17:U41)/V43))</f>
        <v/>
      </c>
      <c r="V44" s="160"/>
      <c r="W44" s="159" t="str">
        <f>IF(W17="","",IF(X43="","",SUM(W17:W41)/X43))</f>
        <v/>
      </c>
      <c r="X44" s="160"/>
      <c r="Y44" s="159" t="str">
        <f>IF(Y17="","",IF(Z43="","",SUM(Y17:Y41)/Z43))</f>
        <v/>
      </c>
      <c r="Z44" s="160"/>
      <c r="AA44" s="159" t="str">
        <f>IF(AA17="","",IF(AB43="","",SUM(AA17:AA41)/AB43))</f>
        <v/>
      </c>
      <c r="AB44" s="160"/>
      <c r="AC44" s="159" t="str">
        <f>IF(AC17="","",IF(AD43="","",SUM(AC17:AC41)/AD43))</f>
        <v/>
      </c>
      <c r="AD44" s="160"/>
      <c r="AE44" s="159" t="str">
        <f>IF(AE17="","",IF(AF43="","",SUM(AE17:AE41)/AF43))</f>
        <v/>
      </c>
      <c r="AF44" s="160"/>
      <c r="AG44" s="159" t="str">
        <f>IF(AG17="","",IF(AH43="","",SUM(AG17:AG41)/AH43))</f>
        <v/>
      </c>
      <c r="AH44" s="160"/>
      <c r="AI44" s="159" t="str">
        <f>IF(AI17="","",IF(AJ43="","",SUM(AI17:AI41)/AJ43))</f>
        <v/>
      </c>
      <c r="AJ44" s="160"/>
      <c r="AK44" s="159" t="str">
        <f>IF(AK17="","",IF(AL43="","",SUM(AK17:AK41)/AL43))</f>
        <v/>
      </c>
      <c r="AL44" s="160"/>
      <c r="AM44" s="159" t="str">
        <f>IF(AM17="","",IF(AN43="","",SUM(AM17:AM41)/AN43))</f>
        <v/>
      </c>
      <c r="AN44" s="160"/>
      <c r="AO44" s="159" t="str">
        <f>IF(AO17="","",IF(AP43="","",SUM(AO17:AO41)/AP43))</f>
        <v/>
      </c>
      <c r="AP44" s="160"/>
      <c r="AQ44" s="148" t="s">
        <v>60</v>
      </c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9"/>
      <c r="BK44" s="13"/>
    </row>
    <row r="45" spans="2:63" s="10" customFormat="1" ht="15" customHeight="1">
      <c r="B45" s="12"/>
      <c r="C45" s="54">
        <f>IF(C44="","",COUNT(C17:C41))</f>
        <v>1</v>
      </c>
      <c r="D45" s="55"/>
      <c r="E45" s="54" t="str">
        <f>IF(E44="","",COUNT(E17:E41))</f>
        <v/>
      </c>
      <c r="F45" s="55"/>
      <c r="G45" s="54" t="str">
        <f>IF(G44="","",COUNT(G17:G41))</f>
        <v/>
      </c>
      <c r="H45" s="55"/>
      <c r="I45" s="54" t="str">
        <f>IF(I44="","",COUNT(I17:I41))</f>
        <v/>
      </c>
      <c r="J45" s="55"/>
      <c r="K45" s="54" t="str">
        <f>IF(K44="","",COUNT(K17:K41))</f>
        <v/>
      </c>
      <c r="L45" s="55"/>
      <c r="M45" s="54" t="str">
        <f>IF(M44="","",COUNT(M17:M41))</f>
        <v/>
      </c>
      <c r="N45" s="55"/>
      <c r="O45" s="54" t="str">
        <f>IF(O44="","",COUNT(O17:O41))</f>
        <v/>
      </c>
      <c r="P45" s="55"/>
      <c r="Q45" s="54" t="str">
        <f>IF(Q44="","",COUNT(Q17:Q41))</f>
        <v/>
      </c>
      <c r="R45" s="55"/>
      <c r="S45" s="54" t="str">
        <f>IF(S44="","",COUNT(S17:S41))</f>
        <v/>
      </c>
      <c r="T45" s="55"/>
      <c r="U45" s="54" t="str">
        <f>IF(U44="","",COUNT(U17:U41))</f>
        <v/>
      </c>
      <c r="V45" s="55"/>
      <c r="W45" s="54" t="str">
        <f>IF(W44="","",COUNT(W17:W41))</f>
        <v/>
      </c>
      <c r="X45" s="55"/>
      <c r="Y45" s="54" t="str">
        <f>IF(Y44="","",COUNT(Y17:Y41))</f>
        <v/>
      </c>
      <c r="Z45" s="55"/>
      <c r="AA45" s="54" t="str">
        <f>IF(AA44="","",COUNT(AA17:AA41))</f>
        <v/>
      </c>
      <c r="AB45" s="55"/>
      <c r="AC45" s="54" t="str">
        <f>IF(AC44="","",COUNT(AC17:AC41))</f>
        <v/>
      </c>
      <c r="AD45" s="55"/>
      <c r="AE45" s="54" t="str">
        <f>IF(AE44="","",COUNT(AE17:AE41))</f>
        <v/>
      </c>
      <c r="AF45" s="55"/>
      <c r="AG45" s="54" t="str">
        <f>IF(AG44="","",COUNT(AG17:AG41))</f>
        <v/>
      </c>
      <c r="AH45" s="55"/>
      <c r="AI45" s="54" t="str">
        <f>IF(AI44="","",COUNT(AI17:AI41))</f>
        <v/>
      </c>
      <c r="AJ45" s="55"/>
      <c r="AK45" s="54" t="str">
        <f>IF(AK44="","",COUNT(AK17:AK41))</f>
        <v/>
      </c>
      <c r="AL45" s="55"/>
      <c r="AM45" s="54" t="str">
        <f>IF(AM44="","",COUNT(AM17:AM41))</f>
        <v/>
      </c>
      <c r="AN45" s="55"/>
      <c r="AO45" s="54" t="str">
        <f>IF(AO44="","",COUNT(AO17:AO41))</f>
        <v/>
      </c>
      <c r="AP45" s="55"/>
      <c r="AQ45" s="148" t="s">
        <v>61</v>
      </c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9"/>
      <c r="BK45" s="13"/>
    </row>
    <row r="46" spans="2:63" s="10" customFormat="1" ht="15" customHeight="1">
      <c r="B46" s="12"/>
      <c r="C46" s="51">
        <f>IF(C44="","",C44/C45)</f>
        <v>4</v>
      </c>
      <c r="D46" s="53"/>
      <c r="E46" s="51" t="str">
        <f>IF(E44="","",E44/E45)</f>
        <v/>
      </c>
      <c r="F46" s="53"/>
      <c r="G46" s="51" t="str">
        <f>IF(G44="","",G44/G45)</f>
        <v/>
      </c>
      <c r="H46" s="53"/>
      <c r="I46" s="51" t="str">
        <f>IF(I44="","",I44/I45)</f>
        <v/>
      </c>
      <c r="J46" s="53"/>
      <c r="K46" s="51" t="str">
        <f>IF(K44="","",K44/K45)</f>
        <v/>
      </c>
      <c r="L46" s="53"/>
      <c r="M46" s="51" t="str">
        <f>IF(M44="","",M44/M45)</f>
        <v/>
      </c>
      <c r="N46" s="53"/>
      <c r="O46" s="51" t="str">
        <f>IF(O44="","",O44/O45)</f>
        <v/>
      </c>
      <c r="P46" s="53"/>
      <c r="Q46" s="51" t="str">
        <f>IF(Q44="","",Q44/Q45)</f>
        <v/>
      </c>
      <c r="R46" s="53"/>
      <c r="S46" s="51" t="str">
        <f>IF(S44="","",S44/S45)</f>
        <v/>
      </c>
      <c r="T46" s="53"/>
      <c r="U46" s="51" t="str">
        <f>IF(U44="","",U44/U45)</f>
        <v/>
      </c>
      <c r="V46" s="53"/>
      <c r="W46" s="51" t="str">
        <f>IF(W44="","",W44/W45)</f>
        <v/>
      </c>
      <c r="X46" s="53"/>
      <c r="Y46" s="51" t="str">
        <f>IF(Y44="","",Y44/Y45)</f>
        <v/>
      </c>
      <c r="Z46" s="53"/>
      <c r="AA46" s="51" t="str">
        <f>IF(AA44="","",AA44/AA45)</f>
        <v/>
      </c>
      <c r="AB46" s="53"/>
      <c r="AC46" s="51" t="str">
        <f>IF(AC44="","",AC44/AC45)</f>
        <v/>
      </c>
      <c r="AD46" s="53"/>
      <c r="AE46" s="51" t="str">
        <f>IF(AE44="","",AE44/AE45)</f>
        <v/>
      </c>
      <c r="AF46" s="53"/>
      <c r="AG46" s="51" t="str">
        <f>IF(AG44="","",AG44/AG45)</f>
        <v/>
      </c>
      <c r="AH46" s="53"/>
      <c r="AI46" s="51" t="str">
        <f>IF(AI44="","",AI44/AI45)</f>
        <v/>
      </c>
      <c r="AJ46" s="53"/>
      <c r="AK46" s="51" t="str">
        <f>IF(AK44="","",AK44/AK45)</f>
        <v/>
      </c>
      <c r="AL46" s="53"/>
      <c r="AM46" s="51" t="str">
        <f>IF(AM44="","",AM44/AM45)</f>
        <v/>
      </c>
      <c r="AN46" s="53"/>
      <c r="AO46" s="51" t="str">
        <f>IF(AO44="","",AO44/AO45)</f>
        <v/>
      </c>
      <c r="AP46" s="53"/>
      <c r="AQ46" s="148" t="s">
        <v>53</v>
      </c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9"/>
      <c r="BK46" s="13"/>
    </row>
    <row r="47" spans="2:63" s="10" customFormat="1" ht="15" customHeight="1">
      <c r="B47" s="12"/>
      <c r="C47" s="157">
        <v>100</v>
      </c>
      <c r="D47" s="158"/>
      <c r="E47" s="157"/>
      <c r="F47" s="158"/>
      <c r="G47" s="157"/>
      <c r="H47" s="158"/>
      <c r="I47" s="157"/>
      <c r="J47" s="158"/>
      <c r="K47" s="157"/>
      <c r="L47" s="158"/>
      <c r="M47" s="157"/>
      <c r="N47" s="158"/>
      <c r="O47" s="157"/>
      <c r="P47" s="158"/>
      <c r="Q47" s="157"/>
      <c r="R47" s="158"/>
      <c r="S47" s="157"/>
      <c r="T47" s="158"/>
      <c r="U47" s="157"/>
      <c r="V47" s="158"/>
      <c r="W47" s="157"/>
      <c r="X47" s="158"/>
      <c r="Y47" s="157"/>
      <c r="Z47" s="158"/>
      <c r="AA47" s="157"/>
      <c r="AB47" s="158"/>
      <c r="AC47" s="157"/>
      <c r="AD47" s="158"/>
      <c r="AE47" s="157"/>
      <c r="AF47" s="158"/>
      <c r="AG47" s="157"/>
      <c r="AH47" s="158"/>
      <c r="AI47" s="157"/>
      <c r="AJ47" s="158"/>
      <c r="AK47" s="157"/>
      <c r="AL47" s="158"/>
      <c r="AM47" s="157"/>
      <c r="AN47" s="158"/>
      <c r="AO47" s="157"/>
      <c r="AP47" s="158"/>
      <c r="AQ47" s="148" t="s">
        <v>54</v>
      </c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9"/>
      <c r="BK47" s="13"/>
    </row>
    <row r="48" spans="2:63" s="10" customFormat="1" ht="15" customHeight="1">
      <c r="B48" s="12"/>
      <c r="C48" s="51">
        <f>IF(C44="","",IF(C47="","",(C46*C47/100)))</f>
        <v>4</v>
      </c>
      <c r="D48" s="53"/>
      <c r="E48" s="51" t="str">
        <f t="shared" ref="E48" si="0">IF(E44="","",IF(E47="","",(E46*E47/100)))</f>
        <v/>
      </c>
      <c r="F48" s="53"/>
      <c r="G48" s="51" t="str">
        <f t="shared" ref="G48" si="1">IF(G44="","",IF(G47="","",(G46*G47/100)))</f>
        <v/>
      </c>
      <c r="H48" s="53"/>
      <c r="I48" s="51" t="str">
        <f t="shared" ref="I48" si="2">IF(I44="","",IF(I47="","",(I46*I47/100)))</f>
        <v/>
      </c>
      <c r="J48" s="53"/>
      <c r="K48" s="51" t="str">
        <f t="shared" ref="K48" si="3">IF(K44="","",IF(K47="","",(K46*K47/100)))</f>
        <v/>
      </c>
      <c r="L48" s="53"/>
      <c r="M48" s="51" t="str">
        <f t="shared" ref="M48" si="4">IF(M44="","",IF(M47="","",(M46*M47/100)))</f>
        <v/>
      </c>
      <c r="N48" s="53"/>
      <c r="O48" s="51" t="str">
        <f t="shared" ref="O48" si="5">IF(O44="","",IF(O47="","",(O46*O47/100)))</f>
        <v/>
      </c>
      <c r="P48" s="53"/>
      <c r="Q48" s="51" t="str">
        <f t="shared" ref="Q48" si="6">IF(Q44="","",IF(Q47="","",(Q46*Q47/100)))</f>
        <v/>
      </c>
      <c r="R48" s="53"/>
      <c r="S48" s="51" t="str">
        <f t="shared" ref="S48" si="7">IF(S44="","",IF(S47="","",(S46*S47/100)))</f>
        <v/>
      </c>
      <c r="T48" s="53"/>
      <c r="U48" s="51" t="str">
        <f t="shared" ref="U48" si="8">IF(U44="","",IF(U47="","",(U46*U47/100)))</f>
        <v/>
      </c>
      <c r="V48" s="53"/>
      <c r="W48" s="51" t="str">
        <f t="shared" ref="W48" si="9">IF(W44="","",IF(W47="","",(W46*W47/100)))</f>
        <v/>
      </c>
      <c r="X48" s="53"/>
      <c r="Y48" s="51" t="str">
        <f t="shared" ref="Y48" si="10">IF(Y44="","",IF(Y47="","",(Y46*Y47/100)))</f>
        <v/>
      </c>
      <c r="Z48" s="53"/>
      <c r="AA48" s="51" t="str">
        <f t="shared" ref="AA48" si="11">IF(AA44="","",IF(AA47="","",(AA46*AA47/100)))</f>
        <v/>
      </c>
      <c r="AB48" s="53"/>
      <c r="AC48" s="51" t="str">
        <f t="shared" ref="AC48" si="12">IF(AC44="","",IF(AC47="","",(AC46*AC47/100)))</f>
        <v/>
      </c>
      <c r="AD48" s="53"/>
      <c r="AE48" s="51" t="str">
        <f t="shared" ref="AE48" si="13">IF(AE44="","",IF(AE47="","",(AE46*AE47/100)))</f>
        <v/>
      </c>
      <c r="AF48" s="53"/>
      <c r="AG48" s="51" t="str">
        <f t="shared" ref="AG48" si="14">IF(AG44="","",IF(AG47="","",(AG46*AG47/100)))</f>
        <v/>
      </c>
      <c r="AH48" s="53"/>
      <c r="AI48" s="51" t="str">
        <f t="shared" ref="AI48" si="15">IF(AI44="","",IF(AI47="","",(AI46*AI47/100)))</f>
        <v/>
      </c>
      <c r="AJ48" s="53"/>
      <c r="AK48" s="51" t="str">
        <f t="shared" ref="AK48" si="16">IF(AK44="","",IF(AK47="","",(AK46*AK47/100)))</f>
        <v/>
      </c>
      <c r="AL48" s="53"/>
      <c r="AM48" s="51" t="str">
        <f t="shared" ref="AM48" si="17">IF(AM44="","",IF(AM47="","",(AM46*AM47/100)))</f>
        <v/>
      </c>
      <c r="AN48" s="53"/>
      <c r="AO48" s="51" t="str">
        <f t="shared" ref="AO48" si="18">IF(AO44="","",IF(AO47="","",(AO46*AO47/100)))</f>
        <v/>
      </c>
      <c r="AP48" s="53"/>
      <c r="AQ48" s="148" t="s">
        <v>55</v>
      </c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9"/>
      <c r="BK48" s="13"/>
    </row>
    <row r="49" spans="2:63" s="10" customFormat="1" ht="15" customHeight="1">
      <c r="B49" s="12"/>
      <c r="C49" s="54">
        <f>$BF$11</f>
        <v>15</v>
      </c>
      <c r="D49" s="147"/>
      <c r="E49" s="54">
        <f>$BF$11</f>
        <v>15</v>
      </c>
      <c r="F49" s="147"/>
      <c r="G49" s="54">
        <f>$BF$11</f>
        <v>15</v>
      </c>
      <c r="H49" s="147"/>
      <c r="I49" s="54">
        <f>$BF$11</f>
        <v>15</v>
      </c>
      <c r="J49" s="147"/>
      <c r="K49" s="54">
        <f>$BF$11</f>
        <v>15</v>
      </c>
      <c r="L49" s="147"/>
      <c r="M49" s="54">
        <f>$BF$11</f>
        <v>15</v>
      </c>
      <c r="N49" s="147"/>
      <c r="O49" s="54">
        <f>$BF$11</f>
        <v>15</v>
      </c>
      <c r="P49" s="147"/>
      <c r="Q49" s="54">
        <f>$BF$11</f>
        <v>15</v>
      </c>
      <c r="R49" s="147"/>
      <c r="S49" s="54">
        <f>$BF$11</f>
        <v>15</v>
      </c>
      <c r="T49" s="147"/>
      <c r="U49" s="54">
        <f>$BF$11</f>
        <v>15</v>
      </c>
      <c r="V49" s="147"/>
      <c r="W49" s="54">
        <f>$BF$11</f>
        <v>15</v>
      </c>
      <c r="X49" s="147"/>
      <c r="Y49" s="54">
        <f>$BF$11</f>
        <v>15</v>
      </c>
      <c r="Z49" s="147"/>
      <c r="AA49" s="54">
        <f>$BF$11</f>
        <v>15</v>
      </c>
      <c r="AB49" s="147"/>
      <c r="AC49" s="54">
        <f>$BF$11</f>
        <v>15</v>
      </c>
      <c r="AD49" s="147"/>
      <c r="AE49" s="54">
        <f>$BF$11</f>
        <v>15</v>
      </c>
      <c r="AF49" s="147"/>
      <c r="AG49" s="54">
        <f>$BF$11</f>
        <v>15</v>
      </c>
      <c r="AH49" s="147"/>
      <c r="AI49" s="54">
        <f>$BF$11</f>
        <v>15</v>
      </c>
      <c r="AJ49" s="147"/>
      <c r="AK49" s="54">
        <f>$BF$11</f>
        <v>15</v>
      </c>
      <c r="AL49" s="147"/>
      <c r="AM49" s="54">
        <f>$BF$11</f>
        <v>15</v>
      </c>
      <c r="AN49" s="147"/>
      <c r="AO49" s="54">
        <f>$BF$11</f>
        <v>15</v>
      </c>
      <c r="AP49" s="147"/>
      <c r="AQ49" s="148" t="s">
        <v>47</v>
      </c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9"/>
      <c r="BK49" s="13"/>
    </row>
    <row r="50" spans="2:63" s="10" customFormat="1" ht="15" customHeight="1" thickBot="1">
      <c r="B50" s="14"/>
      <c r="C50" s="145">
        <f>IF(C44="","",IF(C47="","",(+C48*C49/100+C48)))</f>
        <v>4.5999999999999996</v>
      </c>
      <c r="D50" s="146"/>
      <c r="E50" s="145" t="str">
        <f>IF(E44="","",IF(E47="","",(+E48*E49/100+E48)))</f>
        <v/>
      </c>
      <c r="F50" s="146"/>
      <c r="G50" s="145" t="str">
        <f>IF(G44="","",IF(G47="","",(+G48*G49/100+G48)))</f>
        <v/>
      </c>
      <c r="H50" s="146"/>
      <c r="I50" s="145" t="str">
        <f>IF(I44="","",IF(I47="","",(+I48*I49/100+I48)))</f>
        <v/>
      </c>
      <c r="J50" s="146"/>
      <c r="K50" s="145" t="str">
        <f>IF(K44="","",IF(K47="","",(+K48*K49/100+K48)))</f>
        <v/>
      </c>
      <c r="L50" s="146"/>
      <c r="M50" s="145" t="str">
        <f>IF(M44="","",IF(M47="","",(+M48*M49/100+M48)))</f>
        <v/>
      </c>
      <c r="N50" s="146"/>
      <c r="O50" s="145" t="str">
        <f>IF(O44="","",IF(O47="","",(+O48*O49/100+O48)))</f>
        <v/>
      </c>
      <c r="P50" s="146"/>
      <c r="Q50" s="145" t="str">
        <f>IF(Q44="","",IF(Q47="","",(+Q48*Q49/100+Q48)))</f>
        <v/>
      </c>
      <c r="R50" s="146"/>
      <c r="S50" s="145" t="str">
        <f>IF(S44="","",IF(S47="","",(+S48*S49/100+S48)))</f>
        <v/>
      </c>
      <c r="T50" s="146"/>
      <c r="U50" s="145" t="str">
        <f>IF(U44="","",IF(U47="","",(+U48*U49/100+U48)))</f>
        <v/>
      </c>
      <c r="V50" s="146"/>
      <c r="W50" s="145" t="str">
        <f>IF(W44="","",IF(W47="","",(+W48*W49/100+W48)))</f>
        <v/>
      </c>
      <c r="X50" s="146"/>
      <c r="Y50" s="145" t="str">
        <f>IF(Y44="","",IF(Y47="","",(+Y48*Y49/100+Y48)))</f>
        <v/>
      </c>
      <c r="Z50" s="146"/>
      <c r="AA50" s="145" t="str">
        <f>IF(AA44="","",IF(AA47="","",(+AA48*AA49/100+AA48)))</f>
        <v/>
      </c>
      <c r="AB50" s="146"/>
      <c r="AC50" s="145" t="str">
        <f>IF(AC44="","",IF(AC47="","",(+AC48*AC49/100+AC48)))</f>
        <v/>
      </c>
      <c r="AD50" s="146"/>
      <c r="AE50" s="145" t="str">
        <f>IF(AE44="","",IF(AE47="","",(+AE48*AE49/100+AE48)))</f>
        <v/>
      </c>
      <c r="AF50" s="146"/>
      <c r="AG50" s="145" t="str">
        <f>IF(AG44="","",IF(AG47="","",(+AG48*AG49/100+AG48)))</f>
        <v/>
      </c>
      <c r="AH50" s="146"/>
      <c r="AI50" s="145" t="str">
        <f>IF(AI44="","",IF(AI47="","",(+AI48*AI49/100+AI48)))</f>
        <v/>
      </c>
      <c r="AJ50" s="146"/>
      <c r="AK50" s="145" t="str">
        <f>IF(AK44="","",IF(AK47="","",(+AK48*AK49/100+AK48)))</f>
        <v/>
      </c>
      <c r="AL50" s="146"/>
      <c r="AM50" s="145" t="str">
        <f>IF(AM44="","",IF(AM47="","",(+AM48*AM49/100+AM48)))</f>
        <v/>
      </c>
      <c r="AN50" s="146"/>
      <c r="AO50" s="145" t="str">
        <f>IF(AO44="","",IF(AO47="","",(+AO48*AO49/100+AO48)))</f>
        <v/>
      </c>
      <c r="AP50" s="146"/>
      <c r="AQ50" s="155" t="s">
        <v>56</v>
      </c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6"/>
      <c r="BK50" s="13"/>
    </row>
    <row r="51" spans="2:63" ht="7.5" customHeight="1"/>
  </sheetData>
  <sheetProtection selectLockedCells="1"/>
  <mergeCells count="292"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C18" sqref="C18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85"/>
      <c r="C2" s="186"/>
      <c r="D2" s="186"/>
      <c r="E2" s="189" t="s">
        <v>72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205" t="s">
        <v>28</v>
      </c>
      <c r="BB2" s="206"/>
      <c r="BC2" s="206"/>
      <c r="BD2" s="206"/>
      <c r="BE2" s="206" t="str">
        <f>IF(Resume!U2="","",Resume!U2)</f>
        <v/>
      </c>
      <c r="BF2" s="206"/>
      <c r="BG2" s="206"/>
      <c r="BH2" s="206"/>
      <c r="BI2" s="206"/>
      <c r="BJ2" s="207"/>
      <c r="BK2" s="6"/>
    </row>
    <row r="3" spans="2:63" ht="18.75" customHeight="1">
      <c r="B3" s="187"/>
      <c r="C3" s="188"/>
      <c r="D3" s="188"/>
      <c r="E3" s="194" t="s">
        <v>63</v>
      </c>
      <c r="F3" s="194"/>
      <c r="G3" s="194" t="s">
        <v>75</v>
      </c>
      <c r="H3" s="194"/>
      <c r="I3" s="194"/>
      <c r="J3" s="194"/>
      <c r="K3" s="194"/>
      <c r="L3" s="194"/>
      <c r="M3" s="194" t="s">
        <v>64</v>
      </c>
      <c r="N3" s="194"/>
      <c r="O3" s="194" t="s">
        <v>65</v>
      </c>
      <c r="P3" s="194"/>
      <c r="Q3" s="194"/>
      <c r="R3" s="194"/>
      <c r="S3" s="194"/>
      <c r="T3" s="194"/>
      <c r="U3" s="194" t="s">
        <v>66</v>
      </c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 t="s">
        <v>67</v>
      </c>
      <c r="AR3" s="194"/>
      <c r="AS3" s="194"/>
      <c r="AT3" s="194"/>
      <c r="AU3" s="194"/>
      <c r="AV3" s="194"/>
      <c r="AW3" s="194"/>
      <c r="AX3" s="194"/>
      <c r="AY3" s="194"/>
      <c r="AZ3" s="194"/>
      <c r="BA3" s="194" t="s">
        <v>27</v>
      </c>
      <c r="BB3" s="194"/>
      <c r="BC3" s="194"/>
      <c r="BD3" s="194"/>
      <c r="BE3" s="194"/>
      <c r="BF3" s="194"/>
      <c r="BG3" s="194"/>
      <c r="BH3" s="194"/>
      <c r="BI3" s="194"/>
      <c r="BJ3" s="204"/>
      <c r="BK3" s="6"/>
    </row>
    <row r="4" spans="2:63" ht="18.75" customHeight="1">
      <c r="B4" s="187"/>
      <c r="C4" s="188"/>
      <c r="D4" s="188"/>
      <c r="E4" s="190" t="str">
        <f>IF(Resume!E4="","",Resume!E4)</f>
        <v>BR167</v>
      </c>
      <c r="F4" s="190"/>
      <c r="G4" s="191" t="str">
        <f>IF(Resume!G4="","",Resume!G4)</f>
        <v>Armrest Assembly</v>
      </c>
      <c r="H4" s="191"/>
      <c r="I4" s="191"/>
      <c r="J4" s="191"/>
      <c r="K4" s="191"/>
      <c r="L4" s="191"/>
      <c r="M4" s="208">
        <v>40</v>
      </c>
      <c r="N4" s="208"/>
      <c r="O4" s="208" t="s">
        <v>84</v>
      </c>
      <c r="P4" s="208"/>
      <c r="Q4" s="208"/>
      <c r="R4" s="208"/>
      <c r="S4" s="208"/>
      <c r="T4" s="208"/>
      <c r="U4" s="208" t="s">
        <v>81</v>
      </c>
      <c r="V4" s="208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2" t="s">
        <v>82</v>
      </c>
      <c r="AR4" s="192"/>
      <c r="AS4" s="192"/>
      <c r="AT4" s="192"/>
      <c r="AU4" s="192"/>
      <c r="AV4" s="192"/>
      <c r="AW4" s="192"/>
      <c r="AX4" s="192"/>
      <c r="AY4" s="192"/>
      <c r="AZ4" s="192"/>
      <c r="BA4" s="192" t="s">
        <v>98</v>
      </c>
      <c r="BB4" s="192"/>
      <c r="BC4" s="192"/>
      <c r="BD4" s="192"/>
      <c r="BE4" s="192"/>
      <c r="BF4" s="192"/>
      <c r="BG4" s="192"/>
      <c r="BH4" s="192"/>
      <c r="BI4" s="192"/>
      <c r="BJ4" s="201"/>
      <c r="BK4" s="7"/>
    </row>
    <row r="5" spans="2:63" ht="18.75" customHeight="1">
      <c r="B5" s="196" t="s">
        <v>29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95" t="s">
        <v>37</v>
      </c>
      <c r="AR5" s="195"/>
      <c r="AS5" s="195"/>
      <c r="AT5" s="195"/>
      <c r="AU5" s="195"/>
      <c r="AV5" s="195"/>
      <c r="AW5" s="195"/>
      <c r="AX5" s="195"/>
      <c r="AY5" s="195"/>
      <c r="AZ5" s="195"/>
      <c r="BA5" s="198"/>
      <c r="BB5" s="198"/>
      <c r="BC5" s="198"/>
      <c r="BD5" s="198"/>
      <c r="BE5" s="198"/>
      <c r="BF5" s="198"/>
      <c r="BG5" s="198"/>
      <c r="BH5" s="198"/>
      <c r="BI5" s="198"/>
      <c r="BJ5" s="199"/>
      <c r="BK5" s="8"/>
    </row>
    <row r="6" spans="2:63" ht="18.75" customHeight="1">
      <c r="B6" s="196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95" t="s">
        <v>30</v>
      </c>
      <c r="AR6" s="195"/>
      <c r="AS6" s="195"/>
      <c r="AT6" s="195"/>
      <c r="AU6" s="195"/>
      <c r="AV6" s="195"/>
      <c r="AW6" s="195"/>
      <c r="AX6" s="195"/>
      <c r="AY6" s="195"/>
      <c r="AZ6" s="195"/>
      <c r="BA6" s="200">
        <v>43666</v>
      </c>
      <c r="BB6" s="198"/>
      <c r="BC6" s="198"/>
      <c r="BD6" s="198"/>
      <c r="BE6" s="198"/>
      <c r="BF6" s="198"/>
      <c r="BG6" s="198"/>
      <c r="BH6" s="198"/>
      <c r="BI6" s="198"/>
      <c r="BJ6" s="199"/>
      <c r="BK6" s="8"/>
    </row>
    <row r="7" spans="2:63" ht="18.75" customHeight="1"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95" t="s">
        <v>31</v>
      </c>
      <c r="AR7" s="195"/>
      <c r="AS7" s="195"/>
      <c r="AT7" s="195"/>
      <c r="AU7" s="195"/>
      <c r="AV7" s="195"/>
      <c r="AW7" s="195"/>
      <c r="AX7" s="195"/>
      <c r="AY7" s="195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9"/>
      <c r="BK7" s="8"/>
    </row>
    <row r="8" spans="2:63" ht="18.75" customHeight="1"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95" t="s">
        <v>32</v>
      </c>
      <c r="AR8" s="195"/>
      <c r="AS8" s="195"/>
      <c r="AT8" s="195"/>
      <c r="AU8" s="195"/>
      <c r="AV8" s="195"/>
      <c r="AW8" s="195"/>
      <c r="AX8" s="195"/>
      <c r="AY8" s="195"/>
      <c r="AZ8" s="195"/>
      <c r="BA8" s="198"/>
      <c r="BB8" s="198"/>
      <c r="BC8" s="198"/>
      <c r="BD8" s="198"/>
      <c r="BE8" s="198"/>
      <c r="BF8" s="198"/>
      <c r="BG8" s="198"/>
      <c r="BH8" s="198"/>
      <c r="BI8" s="198"/>
      <c r="BJ8" s="199"/>
      <c r="BK8" s="8"/>
    </row>
    <row r="9" spans="2:63" ht="18.75" customHeight="1"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95" t="s">
        <v>33</v>
      </c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8">
        <v>1</v>
      </c>
      <c r="BG9" s="198"/>
      <c r="BH9" s="198"/>
      <c r="BI9" s="198"/>
      <c r="BJ9" s="199"/>
      <c r="BK9" s="8"/>
    </row>
    <row r="10" spans="2:63" ht="18.75" customHeight="1"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95" t="s">
        <v>34</v>
      </c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8">
        <v>1</v>
      </c>
      <c r="BG10" s="198"/>
      <c r="BH10" s="198"/>
      <c r="BI10" s="198"/>
      <c r="BJ10" s="199"/>
      <c r="BK10" s="8"/>
    </row>
    <row r="11" spans="2:63" ht="18.75" customHeight="1"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95" t="s">
        <v>47</v>
      </c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202">
        <f>FATIGUE!$E$15</f>
        <v>15</v>
      </c>
      <c r="BG11" s="202"/>
      <c r="BH11" s="202"/>
      <c r="BI11" s="202"/>
      <c r="BJ11" s="203"/>
      <c r="BK11" s="8"/>
    </row>
    <row r="12" spans="2:63" ht="18.75" customHeight="1"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54" t="s">
        <v>68</v>
      </c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2">
        <f>C46</f>
        <v>12</v>
      </c>
      <c r="BG12" s="152"/>
      <c r="BH12" s="152"/>
      <c r="BI12" s="152"/>
      <c r="BJ12" s="153"/>
      <c r="BK12" s="8"/>
    </row>
    <row r="13" spans="2:63" ht="18.75" customHeight="1"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2"/>
      <c r="BG13" s="152"/>
      <c r="BH13" s="152"/>
      <c r="BI13" s="152"/>
      <c r="BJ13" s="153"/>
      <c r="BK13" s="8"/>
    </row>
    <row r="14" spans="2:63" ht="18.75" customHeight="1"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95" t="s">
        <v>36</v>
      </c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52">
        <f>IF(BF12="","",3600/(SUM(C50:AP50)/(BF9*BF10)))</f>
        <v>260.86956521739131</v>
      </c>
      <c r="BG14" s="152"/>
      <c r="BH14" s="152"/>
      <c r="BI14" s="152"/>
      <c r="BJ14" s="153"/>
    </row>
    <row r="15" spans="2:63" ht="15" customHeight="1">
      <c r="B15" s="196"/>
      <c r="C15" s="182" t="s">
        <v>0</v>
      </c>
      <c r="D15" s="182"/>
      <c r="E15" s="182" t="s">
        <v>1</v>
      </c>
      <c r="F15" s="182"/>
      <c r="G15" s="182" t="s">
        <v>2</v>
      </c>
      <c r="H15" s="182"/>
      <c r="I15" s="182" t="s">
        <v>3</v>
      </c>
      <c r="J15" s="182"/>
      <c r="K15" s="182" t="s">
        <v>4</v>
      </c>
      <c r="L15" s="182"/>
      <c r="M15" s="182" t="s">
        <v>5</v>
      </c>
      <c r="N15" s="182"/>
      <c r="O15" s="182" t="s">
        <v>6</v>
      </c>
      <c r="P15" s="182"/>
      <c r="Q15" s="182" t="s">
        <v>7</v>
      </c>
      <c r="R15" s="182"/>
      <c r="S15" s="182" t="s">
        <v>8</v>
      </c>
      <c r="T15" s="182"/>
      <c r="U15" s="182">
        <v>10</v>
      </c>
      <c r="V15" s="182"/>
      <c r="W15" s="172" t="s">
        <v>9</v>
      </c>
      <c r="X15" s="173"/>
      <c r="Y15" s="172" t="s">
        <v>10</v>
      </c>
      <c r="Z15" s="173"/>
      <c r="AA15" s="172" t="s">
        <v>11</v>
      </c>
      <c r="AB15" s="173"/>
      <c r="AC15" s="172" t="s">
        <v>12</v>
      </c>
      <c r="AD15" s="173"/>
      <c r="AE15" s="172" t="s">
        <v>13</v>
      </c>
      <c r="AF15" s="173"/>
      <c r="AG15" s="172" t="s">
        <v>14</v>
      </c>
      <c r="AH15" s="173"/>
      <c r="AI15" s="172" t="s">
        <v>15</v>
      </c>
      <c r="AJ15" s="173"/>
      <c r="AK15" s="172" t="s">
        <v>16</v>
      </c>
      <c r="AL15" s="173"/>
      <c r="AM15" s="172" t="s">
        <v>17</v>
      </c>
      <c r="AN15" s="173"/>
      <c r="AO15" s="172" t="s">
        <v>18</v>
      </c>
      <c r="AP15" s="173"/>
      <c r="AQ15" s="174" t="s">
        <v>69</v>
      </c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6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177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9"/>
      <c r="BK16" s="8"/>
    </row>
    <row r="17" spans="2:63" s="10" customFormat="1" ht="15" customHeight="1">
      <c r="B17" s="18">
        <v>1</v>
      </c>
      <c r="C17" s="43">
        <v>12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1"/>
      <c r="BK17" s="9"/>
    </row>
    <row r="18" spans="2:63" s="10" customFormat="1" ht="15" customHeight="1">
      <c r="B18" s="19">
        <v>2</v>
      </c>
      <c r="C18" s="44"/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6"/>
      <c r="BK18" s="9"/>
    </row>
    <row r="19" spans="2:63" s="10" customFormat="1" ht="15" customHeight="1">
      <c r="B19" s="19">
        <v>3</v>
      </c>
      <c r="C19" s="44"/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6"/>
      <c r="BK19" s="9"/>
    </row>
    <row r="20" spans="2:63" s="10" customFormat="1" ht="15" customHeight="1">
      <c r="B20" s="19">
        <v>4</v>
      </c>
      <c r="C20" s="44"/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6"/>
      <c r="BK20" s="9"/>
    </row>
    <row r="21" spans="2:63" s="10" customFormat="1" ht="15" customHeight="1">
      <c r="B21" s="19">
        <v>5</v>
      </c>
      <c r="C21" s="44"/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6"/>
      <c r="BK21" s="9"/>
    </row>
    <row r="22" spans="2:63" s="10" customFormat="1" ht="15" customHeight="1">
      <c r="B22" s="19">
        <v>6</v>
      </c>
      <c r="C22" s="44"/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6"/>
      <c r="BK22" s="9"/>
    </row>
    <row r="23" spans="2:63" s="10" customFormat="1" ht="15" customHeight="1">
      <c r="B23" s="19">
        <v>7</v>
      </c>
      <c r="C23" s="44"/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6"/>
      <c r="BK23" s="9"/>
    </row>
    <row r="24" spans="2:63" s="10" customFormat="1" ht="15" customHeight="1">
      <c r="B24" s="19">
        <v>8</v>
      </c>
      <c r="C24" s="44"/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6"/>
      <c r="BK24" s="9"/>
    </row>
    <row r="25" spans="2:63" s="10" customFormat="1" ht="15" customHeight="1">
      <c r="B25" s="19">
        <v>9</v>
      </c>
      <c r="C25" s="44"/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6"/>
      <c r="BK25" s="9"/>
    </row>
    <row r="26" spans="2:63" s="10" customFormat="1" ht="15" customHeight="1">
      <c r="B26" s="19">
        <v>10</v>
      </c>
      <c r="C26" s="44"/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6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6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6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6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6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6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6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6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6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6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6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6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6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6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6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8"/>
    </row>
    <row r="42" spans="2:63" s="10" customFormat="1" ht="15" customHeight="1">
      <c r="B42" s="3"/>
      <c r="C42" s="163" t="s">
        <v>80</v>
      </c>
      <c r="D42" s="164"/>
      <c r="E42" s="163"/>
      <c r="F42" s="164"/>
      <c r="G42" s="163"/>
      <c r="H42" s="164"/>
      <c r="I42" s="163"/>
      <c r="J42" s="164"/>
      <c r="K42" s="163"/>
      <c r="L42" s="164"/>
      <c r="M42" s="163"/>
      <c r="N42" s="164"/>
      <c r="O42" s="163"/>
      <c r="P42" s="164"/>
      <c r="Q42" s="163"/>
      <c r="R42" s="164"/>
      <c r="S42" s="163"/>
      <c r="T42" s="164"/>
      <c r="U42" s="163"/>
      <c r="V42" s="164"/>
      <c r="W42" s="163"/>
      <c r="X42" s="164"/>
      <c r="Y42" s="163"/>
      <c r="Z42" s="164"/>
      <c r="AA42" s="163"/>
      <c r="AB42" s="164"/>
      <c r="AC42" s="163"/>
      <c r="AD42" s="164"/>
      <c r="AE42" s="163"/>
      <c r="AF42" s="164"/>
      <c r="AG42" s="163"/>
      <c r="AH42" s="164"/>
      <c r="AI42" s="163"/>
      <c r="AJ42" s="164"/>
      <c r="AK42" s="163"/>
      <c r="AL42" s="164"/>
      <c r="AM42" s="163"/>
      <c r="AN42" s="164"/>
      <c r="AO42" s="163"/>
      <c r="AP42" s="164"/>
      <c r="AQ42" s="169" t="s">
        <v>57</v>
      </c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48" t="s">
        <v>52</v>
      </c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9"/>
    </row>
    <row r="44" spans="2:63" s="10" customFormat="1" ht="15" customHeight="1">
      <c r="B44" s="12"/>
      <c r="C44" s="159">
        <f>IF(C17="","",IF(D43="","",SUM(C17:C41)/D43))</f>
        <v>12</v>
      </c>
      <c r="D44" s="160"/>
      <c r="E44" s="159" t="str">
        <f>IF(E17="","",IF(F43="","",SUM(E17:E41)/F43))</f>
        <v/>
      </c>
      <c r="F44" s="160"/>
      <c r="G44" s="159" t="str">
        <f>IF(G17="","",IF(H43="","",SUM(G17:G41)/H43))</f>
        <v/>
      </c>
      <c r="H44" s="160"/>
      <c r="I44" s="159" t="str">
        <f>IF(I17="","",IF(J43="","",SUM(I17:I41)/J43))</f>
        <v/>
      </c>
      <c r="J44" s="160"/>
      <c r="K44" s="159" t="str">
        <f>IF(K17="","",IF(L43="","",SUM(K17:K41)/L43))</f>
        <v/>
      </c>
      <c r="L44" s="160"/>
      <c r="M44" s="159" t="str">
        <f>IF(M17="","",IF(N43="","",SUM(M17:M41)/N43))</f>
        <v/>
      </c>
      <c r="N44" s="160"/>
      <c r="O44" s="159" t="str">
        <f>IF(O17="","",IF(P43="","",SUM(O17:O41)/P43))</f>
        <v/>
      </c>
      <c r="P44" s="160"/>
      <c r="Q44" s="159" t="str">
        <f>IF(Q17="","",IF(R43="","",SUM(Q17:Q41)/R43))</f>
        <v/>
      </c>
      <c r="R44" s="160"/>
      <c r="S44" s="159" t="str">
        <f>IF(S17="","",IF(T43="","",SUM(S17:S41)/T43))</f>
        <v/>
      </c>
      <c r="T44" s="160"/>
      <c r="U44" s="159" t="str">
        <f>IF(U17="","",IF(V43="","",SUM(U17:U41)/V43))</f>
        <v/>
      </c>
      <c r="V44" s="160"/>
      <c r="W44" s="159" t="str">
        <f>IF(W17="","",IF(X43="","",SUM(W17:W41)/X43))</f>
        <v/>
      </c>
      <c r="X44" s="160"/>
      <c r="Y44" s="159" t="str">
        <f>IF(Y17="","",IF(Z43="","",SUM(Y17:Y41)/Z43))</f>
        <v/>
      </c>
      <c r="Z44" s="160"/>
      <c r="AA44" s="159" t="str">
        <f>IF(AA17="","",IF(AB43="","",SUM(AA17:AA41)/AB43))</f>
        <v/>
      </c>
      <c r="AB44" s="160"/>
      <c r="AC44" s="159" t="str">
        <f>IF(AC17="","",IF(AD43="","",SUM(AC17:AC41)/AD43))</f>
        <v/>
      </c>
      <c r="AD44" s="160"/>
      <c r="AE44" s="159" t="str">
        <f>IF(AE17="","",IF(AF43="","",SUM(AE17:AE41)/AF43))</f>
        <v/>
      </c>
      <c r="AF44" s="160"/>
      <c r="AG44" s="159" t="str">
        <f>IF(AG17="","",IF(AH43="","",SUM(AG17:AG41)/AH43))</f>
        <v/>
      </c>
      <c r="AH44" s="160"/>
      <c r="AI44" s="159" t="str">
        <f>IF(AI17="","",IF(AJ43="","",SUM(AI17:AI41)/AJ43))</f>
        <v/>
      </c>
      <c r="AJ44" s="160"/>
      <c r="AK44" s="159" t="str">
        <f>IF(AK17="","",IF(AL43="","",SUM(AK17:AK41)/AL43))</f>
        <v/>
      </c>
      <c r="AL44" s="160"/>
      <c r="AM44" s="159" t="str">
        <f>IF(AM17="","",IF(AN43="","",SUM(AM17:AM41)/AN43))</f>
        <v/>
      </c>
      <c r="AN44" s="160"/>
      <c r="AO44" s="159" t="str">
        <f>IF(AO17="","",IF(AP43="","",SUM(AO17:AO41)/AP43))</f>
        <v/>
      </c>
      <c r="AP44" s="160"/>
      <c r="AQ44" s="148" t="s">
        <v>60</v>
      </c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9"/>
      <c r="BK44" s="13"/>
    </row>
    <row r="45" spans="2:63" s="10" customFormat="1" ht="15" customHeight="1">
      <c r="B45" s="12"/>
      <c r="C45" s="54">
        <f>IF(C44="","",COUNT(C17:C41))</f>
        <v>1</v>
      </c>
      <c r="D45" s="55"/>
      <c r="E45" s="54" t="str">
        <f>IF(E44="","",COUNT(E17:E41))</f>
        <v/>
      </c>
      <c r="F45" s="55"/>
      <c r="G45" s="54" t="str">
        <f>IF(G44="","",COUNT(G17:G41))</f>
        <v/>
      </c>
      <c r="H45" s="55"/>
      <c r="I45" s="54" t="str">
        <f>IF(I44="","",COUNT(I17:I41))</f>
        <v/>
      </c>
      <c r="J45" s="55"/>
      <c r="K45" s="54" t="str">
        <f>IF(K44="","",COUNT(K17:K41))</f>
        <v/>
      </c>
      <c r="L45" s="55"/>
      <c r="M45" s="54" t="str">
        <f>IF(M44="","",COUNT(M17:M41))</f>
        <v/>
      </c>
      <c r="N45" s="55"/>
      <c r="O45" s="54" t="str">
        <f>IF(O44="","",COUNT(O17:O41))</f>
        <v/>
      </c>
      <c r="P45" s="55"/>
      <c r="Q45" s="54" t="str">
        <f>IF(Q44="","",COUNT(Q17:Q41))</f>
        <v/>
      </c>
      <c r="R45" s="55"/>
      <c r="S45" s="54" t="str">
        <f>IF(S44="","",COUNT(S17:S41))</f>
        <v/>
      </c>
      <c r="T45" s="55"/>
      <c r="U45" s="54" t="str">
        <f>IF(U44="","",COUNT(U17:U41))</f>
        <v/>
      </c>
      <c r="V45" s="55"/>
      <c r="W45" s="54" t="str">
        <f>IF(W44="","",COUNT(W17:W41))</f>
        <v/>
      </c>
      <c r="X45" s="55"/>
      <c r="Y45" s="54" t="str">
        <f>IF(Y44="","",COUNT(Y17:Y41))</f>
        <v/>
      </c>
      <c r="Z45" s="55"/>
      <c r="AA45" s="54" t="str">
        <f>IF(AA44="","",COUNT(AA17:AA41))</f>
        <v/>
      </c>
      <c r="AB45" s="55"/>
      <c r="AC45" s="54" t="str">
        <f>IF(AC44="","",COUNT(AC17:AC41))</f>
        <v/>
      </c>
      <c r="AD45" s="55"/>
      <c r="AE45" s="54" t="str">
        <f>IF(AE44="","",COUNT(AE17:AE41))</f>
        <v/>
      </c>
      <c r="AF45" s="55"/>
      <c r="AG45" s="54" t="str">
        <f>IF(AG44="","",COUNT(AG17:AG41))</f>
        <v/>
      </c>
      <c r="AH45" s="55"/>
      <c r="AI45" s="54" t="str">
        <f>IF(AI44="","",COUNT(AI17:AI41))</f>
        <v/>
      </c>
      <c r="AJ45" s="55"/>
      <c r="AK45" s="54" t="str">
        <f>IF(AK44="","",COUNT(AK17:AK41))</f>
        <v/>
      </c>
      <c r="AL45" s="55"/>
      <c r="AM45" s="54" t="str">
        <f>IF(AM44="","",COUNT(AM17:AM41))</f>
        <v/>
      </c>
      <c r="AN45" s="55"/>
      <c r="AO45" s="54" t="str">
        <f>IF(AO44="","",COUNT(AO17:AO41))</f>
        <v/>
      </c>
      <c r="AP45" s="55"/>
      <c r="AQ45" s="148" t="s">
        <v>61</v>
      </c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9"/>
      <c r="BK45" s="13"/>
    </row>
    <row r="46" spans="2:63" s="10" customFormat="1" ht="15" customHeight="1">
      <c r="B46" s="12"/>
      <c r="C46" s="51">
        <f>IF(C44="","",C44/C45)</f>
        <v>12</v>
      </c>
      <c r="D46" s="53"/>
      <c r="E46" s="51" t="str">
        <f>IF(E44="","",E44/E45)</f>
        <v/>
      </c>
      <c r="F46" s="53"/>
      <c r="G46" s="51" t="str">
        <f>IF(G44="","",G44/G45)</f>
        <v/>
      </c>
      <c r="H46" s="53"/>
      <c r="I46" s="51" t="str">
        <f>IF(I44="","",I44/I45)</f>
        <v/>
      </c>
      <c r="J46" s="53"/>
      <c r="K46" s="51" t="str">
        <f>IF(K44="","",K44/K45)</f>
        <v/>
      </c>
      <c r="L46" s="53"/>
      <c r="M46" s="51" t="str">
        <f>IF(M44="","",M44/M45)</f>
        <v/>
      </c>
      <c r="N46" s="53"/>
      <c r="O46" s="51" t="str">
        <f>IF(O44="","",O44/O45)</f>
        <v/>
      </c>
      <c r="P46" s="53"/>
      <c r="Q46" s="51" t="str">
        <f>IF(Q44="","",Q44/Q45)</f>
        <v/>
      </c>
      <c r="R46" s="53"/>
      <c r="S46" s="51" t="str">
        <f>IF(S44="","",S44/S45)</f>
        <v/>
      </c>
      <c r="T46" s="53"/>
      <c r="U46" s="51" t="str">
        <f>IF(U44="","",U44/U45)</f>
        <v/>
      </c>
      <c r="V46" s="53"/>
      <c r="W46" s="51" t="str">
        <f>IF(W44="","",W44/W45)</f>
        <v/>
      </c>
      <c r="X46" s="53"/>
      <c r="Y46" s="51" t="str">
        <f>IF(Y44="","",Y44/Y45)</f>
        <v/>
      </c>
      <c r="Z46" s="53"/>
      <c r="AA46" s="51" t="str">
        <f>IF(AA44="","",AA44/AA45)</f>
        <v/>
      </c>
      <c r="AB46" s="53"/>
      <c r="AC46" s="51" t="str">
        <f>IF(AC44="","",AC44/AC45)</f>
        <v/>
      </c>
      <c r="AD46" s="53"/>
      <c r="AE46" s="51" t="str">
        <f>IF(AE44="","",AE44/AE45)</f>
        <v/>
      </c>
      <c r="AF46" s="53"/>
      <c r="AG46" s="51" t="str">
        <f>IF(AG44="","",AG44/AG45)</f>
        <v/>
      </c>
      <c r="AH46" s="53"/>
      <c r="AI46" s="51" t="str">
        <f>IF(AI44="","",AI44/AI45)</f>
        <v/>
      </c>
      <c r="AJ46" s="53"/>
      <c r="AK46" s="51" t="str">
        <f>IF(AK44="","",AK44/AK45)</f>
        <v/>
      </c>
      <c r="AL46" s="53"/>
      <c r="AM46" s="51" t="str">
        <f>IF(AM44="","",AM44/AM45)</f>
        <v/>
      </c>
      <c r="AN46" s="53"/>
      <c r="AO46" s="51" t="str">
        <f>IF(AO44="","",AO44/AO45)</f>
        <v/>
      </c>
      <c r="AP46" s="53"/>
      <c r="AQ46" s="148" t="s">
        <v>53</v>
      </c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9"/>
      <c r="BK46" s="13"/>
    </row>
    <row r="47" spans="2:63" s="10" customFormat="1" ht="15" customHeight="1">
      <c r="B47" s="12"/>
      <c r="C47" s="157">
        <v>100</v>
      </c>
      <c r="D47" s="158"/>
      <c r="E47" s="157"/>
      <c r="F47" s="158"/>
      <c r="G47" s="157"/>
      <c r="H47" s="158"/>
      <c r="I47" s="157"/>
      <c r="J47" s="158"/>
      <c r="K47" s="157"/>
      <c r="L47" s="158"/>
      <c r="M47" s="157"/>
      <c r="N47" s="158"/>
      <c r="O47" s="157"/>
      <c r="P47" s="158"/>
      <c r="Q47" s="157"/>
      <c r="R47" s="158"/>
      <c r="S47" s="157"/>
      <c r="T47" s="158"/>
      <c r="U47" s="157"/>
      <c r="V47" s="158"/>
      <c r="W47" s="157"/>
      <c r="X47" s="158"/>
      <c r="Y47" s="157"/>
      <c r="Z47" s="158"/>
      <c r="AA47" s="157"/>
      <c r="AB47" s="158"/>
      <c r="AC47" s="157"/>
      <c r="AD47" s="158"/>
      <c r="AE47" s="157"/>
      <c r="AF47" s="158"/>
      <c r="AG47" s="157"/>
      <c r="AH47" s="158"/>
      <c r="AI47" s="157"/>
      <c r="AJ47" s="158"/>
      <c r="AK47" s="157"/>
      <c r="AL47" s="158"/>
      <c r="AM47" s="157"/>
      <c r="AN47" s="158"/>
      <c r="AO47" s="157"/>
      <c r="AP47" s="158"/>
      <c r="AQ47" s="148" t="s">
        <v>54</v>
      </c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9"/>
      <c r="BK47" s="13"/>
    </row>
    <row r="48" spans="2:63" s="10" customFormat="1" ht="15" customHeight="1">
      <c r="B48" s="12"/>
      <c r="C48" s="51">
        <f>IF(C44="","",IF(C47="","",(C46*C47/100)))</f>
        <v>12</v>
      </c>
      <c r="D48" s="53"/>
      <c r="E48" s="51" t="str">
        <f t="shared" ref="E48" si="0">IF(E44="","",IF(E47="","",(E46*E47/100)))</f>
        <v/>
      </c>
      <c r="F48" s="53"/>
      <c r="G48" s="51" t="str">
        <f t="shared" ref="G48" si="1">IF(G44="","",IF(G47="","",(G46*G47/100)))</f>
        <v/>
      </c>
      <c r="H48" s="53"/>
      <c r="I48" s="51" t="str">
        <f t="shared" ref="I48" si="2">IF(I44="","",IF(I47="","",(I46*I47/100)))</f>
        <v/>
      </c>
      <c r="J48" s="53"/>
      <c r="K48" s="51" t="str">
        <f t="shared" ref="K48" si="3">IF(K44="","",IF(K47="","",(K46*K47/100)))</f>
        <v/>
      </c>
      <c r="L48" s="53"/>
      <c r="M48" s="51" t="str">
        <f t="shared" ref="M48" si="4">IF(M44="","",IF(M47="","",(M46*M47/100)))</f>
        <v/>
      </c>
      <c r="N48" s="53"/>
      <c r="O48" s="51" t="str">
        <f t="shared" ref="O48" si="5">IF(O44="","",IF(O47="","",(O46*O47/100)))</f>
        <v/>
      </c>
      <c r="P48" s="53"/>
      <c r="Q48" s="51" t="str">
        <f t="shared" ref="Q48" si="6">IF(Q44="","",IF(Q47="","",(Q46*Q47/100)))</f>
        <v/>
      </c>
      <c r="R48" s="53"/>
      <c r="S48" s="51" t="str">
        <f t="shared" ref="S48" si="7">IF(S44="","",IF(S47="","",(S46*S47/100)))</f>
        <v/>
      </c>
      <c r="T48" s="53"/>
      <c r="U48" s="51" t="str">
        <f t="shared" ref="U48" si="8">IF(U44="","",IF(U47="","",(U46*U47/100)))</f>
        <v/>
      </c>
      <c r="V48" s="53"/>
      <c r="W48" s="51" t="str">
        <f t="shared" ref="W48" si="9">IF(W44="","",IF(W47="","",(W46*W47/100)))</f>
        <v/>
      </c>
      <c r="X48" s="53"/>
      <c r="Y48" s="51" t="str">
        <f t="shared" ref="Y48" si="10">IF(Y44="","",IF(Y47="","",(Y46*Y47/100)))</f>
        <v/>
      </c>
      <c r="Z48" s="53"/>
      <c r="AA48" s="51" t="str">
        <f t="shared" ref="AA48" si="11">IF(AA44="","",IF(AA47="","",(AA46*AA47/100)))</f>
        <v/>
      </c>
      <c r="AB48" s="53"/>
      <c r="AC48" s="51" t="str">
        <f t="shared" ref="AC48" si="12">IF(AC44="","",IF(AC47="","",(AC46*AC47/100)))</f>
        <v/>
      </c>
      <c r="AD48" s="53"/>
      <c r="AE48" s="51" t="str">
        <f t="shared" ref="AE48" si="13">IF(AE44="","",IF(AE47="","",(AE46*AE47/100)))</f>
        <v/>
      </c>
      <c r="AF48" s="53"/>
      <c r="AG48" s="51" t="str">
        <f t="shared" ref="AG48" si="14">IF(AG44="","",IF(AG47="","",(AG46*AG47/100)))</f>
        <v/>
      </c>
      <c r="AH48" s="53"/>
      <c r="AI48" s="51" t="str">
        <f t="shared" ref="AI48" si="15">IF(AI44="","",IF(AI47="","",(AI46*AI47/100)))</f>
        <v/>
      </c>
      <c r="AJ48" s="53"/>
      <c r="AK48" s="51" t="str">
        <f t="shared" ref="AK48" si="16">IF(AK44="","",IF(AK47="","",(AK46*AK47/100)))</f>
        <v/>
      </c>
      <c r="AL48" s="53"/>
      <c r="AM48" s="51" t="str">
        <f t="shared" ref="AM48" si="17">IF(AM44="","",IF(AM47="","",(AM46*AM47/100)))</f>
        <v/>
      </c>
      <c r="AN48" s="53"/>
      <c r="AO48" s="51" t="str">
        <f t="shared" ref="AO48" si="18">IF(AO44="","",IF(AO47="","",(AO46*AO47/100)))</f>
        <v/>
      </c>
      <c r="AP48" s="53"/>
      <c r="AQ48" s="148" t="s">
        <v>55</v>
      </c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9"/>
      <c r="BK48" s="13"/>
    </row>
    <row r="49" spans="2:63" s="10" customFormat="1" ht="15" customHeight="1">
      <c r="B49" s="12"/>
      <c r="C49" s="54">
        <f>$BF$11</f>
        <v>15</v>
      </c>
      <c r="D49" s="147"/>
      <c r="E49" s="54">
        <f>$BF$11</f>
        <v>15</v>
      </c>
      <c r="F49" s="147"/>
      <c r="G49" s="54">
        <f>$BF$11</f>
        <v>15</v>
      </c>
      <c r="H49" s="147"/>
      <c r="I49" s="54">
        <f>$BF$11</f>
        <v>15</v>
      </c>
      <c r="J49" s="147"/>
      <c r="K49" s="54">
        <f>$BF$11</f>
        <v>15</v>
      </c>
      <c r="L49" s="147"/>
      <c r="M49" s="54">
        <f>$BF$11</f>
        <v>15</v>
      </c>
      <c r="N49" s="147"/>
      <c r="O49" s="54">
        <f>$BF$11</f>
        <v>15</v>
      </c>
      <c r="P49" s="147"/>
      <c r="Q49" s="54">
        <f>$BF$11</f>
        <v>15</v>
      </c>
      <c r="R49" s="147"/>
      <c r="S49" s="54">
        <f>$BF$11</f>
        <v>15</v>
      </c>
      <c r="T49" s="147"/>
      <c r="U49" s="54">
        <f>$BF$11</f>
        <v>15</v>
      </c>
      <c r="V49" s="147"/>
      <c r="W49" s="54">
        <f>$BF$11</f>
        <v>15</v>
      </c>
      <c r="X49" s="147"/>
      <c r="Y49" s="54">
        <f>$BF$11</f>
        <v>15</v>
      </c>
      <c r="Z49" s="147"/>
      <c r="AA49" s="54">
        <f>$BF$11</f>
        <v>15</v>
      </c>
      <c r="AB49" s="147"/>
      <c r="AC49" s="54">
        <f>$BF$11</f>
        <v>15</v>
      </c>
      <c r="AD49" s="147"/>
      <c r="AE49" s="54">
        <f>$BF$11</f>
        <v>15</v>
      </c>
      <c r="AF49" s="147"/>
      <c r="AG49" s="54">
        <f>$BF$11</f>
        <v>15</v>
      </c>
      <c r="AH49" s="147"/>
      <c r="AI49" s="54">
        <f>$BF$11</f>
        <v>15</v>
      </c>
      <c r="AJ49" s="147"/>
      <c r="AK49" s="54">
        <f>$BF$11</f>
        <v>15</v>
      </c>
      <c r="AL49" s="147"/>
      <c r="AM49" s="54">
        <f>$BF$11</f>
        <v>15</v>
      </c>
      <c r="AN49" s="147"/>
      <c r="AO49" s="54">
        <f>$BF$11</f>
        <v>15</v>
      </c>
      <c r="AP49" s="147"/>
      <c r="AQ49" s="148" t="s">
        <v>47</v>
      </c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9"/>
      <c r="BK49" s="13"/>
    </row>
    <row r="50" spans="2:63" s="10" customFormat="1" ht="15" customHeight="1" thickBot="1">
      <c r="B50" s="14"/>
      <c r="C50" s="145">
        <f>IF(C44="","",IF(C47="","",(+C48*C49/100+C48)))</f>
        <v>13.8</v>
      </c>
      <c r="D50" s="146"/>
      <c r="E50" s="145" t="str">
        <f>IF(E44="","",IF(E47="","",(+E48*E49/100+E48)))</f>
        <v/>
      </c>
      <c r="F50" s="146"/>
      <c r="G50" s="145" t="str">
        <f>IF(G44="","",IF(G47="","",(+G48*G49/100+G48)))</f>
        <v/>
      </c>
      <c r="H50" s="146"/>
      <c r="I50" s="145" t="str">
        <f>IF(I44="","",IF(I47="","",(+I48*I49/100+I48)))</f>
        <v/>
      </c>
      <c r="J50" s="146"/>
      <c r="K50" s="145" t="str">
        <f>IF(K44="","",IF(K47="","",(+K48*K49/100+K48)))</f>
        <v/>
      </c>
      <c r="L50" s="146"/>
      <c r="M50" s="145" t="str">
        <f>IF(M44="","",IF(M47="","",(+M48*M49/100+M48)))</f>
        <v/>
      </c>
      <c r="N50" s="146"/>
      <c r="O50" s="145" t="str">
        <f>IF(O44="","",IF(O47="","",(+O48*O49/100+O48)))</f>
        <v/>
      </c>
      <c r="P50" s="146"/>
      <c r="Q50" s="145" t="str">
        <f>IF(Q44="","",IF(Q47="","",(+Q48*Q49/100+Q48)))</f>
        <v/>
      </c>
      <c r="R50" s="146"/>
      <c r="S50" s="145" t="str">
        <f>IF(S44="","",IF(S47="","",(+S48*S49/100+S48)))</f>
        <v/>
      </c>
      <c r="T50" s="146"/>
      <c r="U50" s="145" t="str">
        <f>IF(U44="","",IF(U47="","",(+U48*U49/100+U48)))</f>
        <v/>
      </c>
      <c r="V50" s="146"/>
      <c r="W50" s="145" t="str">
        <f>IF(W44="","",IF(W47="","",(+W48*W49/100+W48)))</f>
        <v/>
      </c>
      <c r="X50" s="146"/>
      <c r="Y50" s="145" t="str">
        <f>IF(Y44="","",IF(Y47="","",(+Y48*Y49/100+Y48)))</f>
        <v/>
      </c>
      <c r="Z50" s="146"/>
      <c r="AA50" s="145" t="str">
        <f>IF(AA44="","",IF(AA47="","",(+AA48*AA49/100+AA48)))</f>
        <v/>
      </c>
      <c r="AB50" s="146"/>
      <c r="AC50" s="145" t="str">
        <f>IF(AC44="","",IF(AC47="","",(+AC48*AC49/100+AC48)))</f>
        <v/>
      </c>
      <c r="AD50" s="146"/>
      <c r="AE50" s="145" t="str">
        <f>IF(AE44="","",IF(AE47="","",(+AE48*AE49/100+AE48)))</f>
        <v/>
      </c>
      <c r="AF50" s="146"/>
      <c r="AG50" s="145" t="str">
        <f>IF(AG44="","",IF(AG47="","",(+AG48*AG49/100+AG48)))</f>
        <v/>
      </c>
      <c r="AH50" s="146"/>
      <c r="AI50" s="145" t="str">
        <f>IF(AI44="","",IF(AI47="","",(+AI48*AI49/100+AI48)))</f>
        <v/>
      </c>
      <c r="AJ50" s="146"/>
      <c r="AK50" s="145" t="str">
        <f>IF(AK44="","",IF(AK47="","",(+AK48*AK49/100+AK48)))</f>
        <v/>
      </c>
      <c r="AL50" s="146"/>
      <c r="AM50" s="145" t="str">
        <f>IF(AM44="","",IF(AM47="","",(+AM48*AM49/100+AM48)))</f>
        <v/>
      </c>
      <c r="AN50" s="146"/>
      <c r="AO50" s="145" t="str">
        <f>IF(AO44="","",IF(AO47="","",(+AO48*AO49/100+AO48)))</f>
        <v/>
      </c>
      <c r="AP50" s="146"/>
      <c r="AQ50" s="155" t="s">
        <v>56</v>
      </c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6"/>
      <c r="BK50" s="13"/>
    </row>
    <row r="51" spans="2:63" ht="7.5" customHeight="1"/>
  </sheetData>
  <sheetProtection selectLockedCells="1"/>
  <mergeCells count="292"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L21" sqref="L21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85"/>
      <c r="C2" s="186"/>
      <c r="D2" s="186"/>
      <c r="E2" s="189" t="s">
        <v>72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205" t="s">
        <v>28</v>
      </c>
      <c r="BB2" s="206"/>
      <c r="BC2" s="206"/>
      <c r="BD2" s="206"/>
      <c r="BE2" s="206" t="str">
        <f>IF(Resume!U2="","",Resume!U2)</f>
        <v/>
      </c>
      <c r="BF2" s="206"/>
      <c r="BG2" s="206"/>
      <c r="BH2" s="206"/>
      <c r="BI2" s="206"/>
      <c r="BJ2" s="207"/>
      <c r="BK2" s="6"/>
    </row>
    <row r="3" spans="2:63" ht="18.75" customHeight="1">
      <c r="B3" s="187"/>
      <c r="C3" s="188"/>
      <c r="D3" s="188"/>
      <c r="E3" s="194" t="s">
        <v>63</v>
      </c>
      <c r="F3" s="194"/>
      <c r="G3" s="194" t="s">
        <v>75</v>
      </c>
      <c r="H3" s="194"/>
      <c r="I3" s="194"/>
      <c r="J3" s="194"/>
      <c r="K3" s="194"/>
      <c r="L3" s="194"/>
      <c r="M3" s="194" t="s">
        <v>64</v>
      </c>
      <c r="N3" s="194"/>
      <c r="O3" s="194" t="s">
        <v>65</v>
      </c>
      <c r="P3" s="194"/>
      <c r="Q3" s="194"/>
      <c r="R3" s="194"/>
      <c r="S3" s="194"/>
      <c r="T3" s="194"/>
      <c r="U3" s="194" t="s">
        <v>66</v>
      </c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 t="s">
        <v>67</v>
      </c>
      <c r="AR3" s="194"/>
      <c r="AS3" s="194"/>
      <c r="AT3" s="194"/>
      <c r="AU3" s="194"/>
      <c r="AV3" s="194"/>
      <c r="AW3" s="194"/>
      <c r="AX3" s="194"/>
      <c r="AY3" s="194"/>
      <c r="AZ3" s="194"/>
      <c r="BA3" s="194" t="s">
        <v>27</v>
      </c>
      <c r="BB3" s="194"/>
      <c r="BC3" s="194"/>
      <c r="BD3" s="194"/>
      <c r="BE3" s="194"/>
      <c r="BF3" s="194"/>
      <c r="BG3" s="194"/>
      <c r="BH3" s="194"/>
      <c r="BI3" s="194"/>
      <c r="BJ3" s="204"/>
      <c r="BK3" s="6"/>
    </row>
    <row r="4" spans="2:63" ht="18.75" customHeight="1">
      <c r="B4" s="187"/>
      <c r="C4" s="188"/>
      <c r="D4" s="188"/>
      <c r="E4" s="190" t="str">
        <f>IF(Resume!E4="","",Resume!E4)</f>
        <v>BR167</v>
      </c>
      <c r="F4" s="190"/>
      <c r="G4" s="191" t="str">
        <f>IF(Resume!G4="","",Resume!G4)</f>
        <v>Armrest Assembly</v>
      </c>
      <c r="H4" s="191"/>
      <c r="I4" s="191"/>
      <c r="J4" s="191"/>
      <c r="K4" s="191"/>
      <c r="L4" s="191"/>
      <c r="M4" s="208">
        <v>50</v>
      </c>
      <c r="N4" s="208"/>
      <c r="O4" s="208" t="s">
        <v>92</v>
      </c>
      <c r="P4" s="208"/>
      <c r="Q4" s="208"/>
      <c r="R4" s="208"/>
      <c r="S4" s="208"/>
      <c r="T4" s="208"/>
      <c r="U4" s="208" t="s">
        <v>81</v>
      </c>
      <c r="V4" s="208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2" t="s">
        <v>82</v>
      </c>
      <c r="AR4" s="192"/>
      <c r="AS4" s="192"/>
      <c r="AT4" s="192"/>
      <c r="AU4" s="192"/>
      <c r="AV4" s="192"/>
      <c r="AW4" s="192"/>
      <c r="AX4" s="192"/>
      <c r="AY4" s="192"/>
      <c r="AZ4" s="192"/>
      <c r="BA4" s="192" t="s">
        <v>98</v>
      </c>
      <c r="BB4" s="192"/>
      <c r="BC4" s="192"/>
      <c r="BD4" s="192"/>
      <c r="BE4" s="192"/>
      <c r="BF4" s="192"/>
      <c r="BG4" s="192"/>
      <c r="BH4" s="192"/>
      <c r="BI4" s="192"/>
      <c r="BJ4" s="201"/>
      <c r="BK4" s="7"/>
    </row>
    <row r="5" spans="2:63" ht="18.75" customHeight="1">
      <c r="B5" s="196" t="s">
        <v>29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95" t="s">
        <v>37</v>
      </c>
      <c r="AR5" s="195"/>
      <c r="AS5" s="195"/>
      <c r="AT5" s="195"/>
      <c r="AU5" s="195"/>
      <c r="AV5" s="195"/>
      <c r="AW5" s="195"/>
      <c r="AX5" s="195"/>
      <c r="AY5" s="195"/>
      <c r="AZ5" s="195"/>
      <c r="BA5" s="198"/>
      <c r="BB5" s="198"/>
      <c r="BC5" s="198"/>
      <c r="BD5" s="198"/>
      <c r="BE5" s="198"/>
      <c r="BF5" s="198"/>
      <c r="BG5" s="198"/>
      <c r="BH5" s="198"/>
      <c r="BI5" s="198"/>
      <c r="BJ5" s="199"/>
      <c r="BK5" s="8"/>
    </row>
    <row r="6" spans="2:63" ht="18.75" customHeight="1">
      <c r="B6" s="196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95" t="s">
        <v>30</v>
      </c>
      <c r="AR6" s="195"/>
      <c r="AS6" s="195"/>
      <c r="AT6" s="195"/>
      <c r="AU6" s="195"/>
      <c r="AV6" s="195"/>
      <c r="AW6" s="195"/>
      <c r="AX6" s="195"/>
      <c r="AY6" s="195"/>
      <c r="AZ6" s="195"/>
      <c r="BA6" s="200">
        <v>43666</v>
      </c>
      <c r="BB6" s="198"/>
      <c r="BC6" s="198"/>
      <c r="BD6" s="198"/>
      <c r="BE6" s="198"/>
      <c r="BF6" s="198"/>
      <c r="BG6" s="198"/>
      <c r="BH6" s="198"/>
      <c r="BI6" s="198"/>
      <c r="BJ6" s="199"/>
      <c r="BK6" s="8"/>
    </row>
    <row r="7" spans="2:63" ht="18.75" customHeight="1"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95" t="s">
        <v>31</v>
      </c>
      <c r="AR7" s="195"/>
      <c r="AS7" s="195"/>
      <c r="AT7" s="195"/>
      <c r="AU7" s="195"/>
      <c r="AV7" s="195"/>
      <c r="AW7" s="195"/>
      <c r="AX7" s="195"/>
      <c r="AY7" s="195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9"/>
      <c r="BK7" s="8"/>
    </row>
    <row r="8" spans="2:63" ht="18.75" customHeight="1"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95" t="s">
        <v>32</v>
      </c>
      <c r="AR8" s="195"/>
      <c r="AS8" s="195"/>
      <c r="AT8" s="195"/>
      <c r="AU8" s="195"/>
      <c r="AV8" s="195"/>
      <c r="AW8" s="195"/>
      <c r="AX8" s="195"/>
      <c r="AY8" s="195"/>
      <c r="AZ8" s="195"/>
      <c r="BA8" s="198"/>
      <c r="BB8" s="198"/>
      <c r="BC8" s="198"/>
      <c r="BD8" s="198"/>
      <c r="BE8" s="198"/>
      <c r="BF8" s="198"/>
      <c r="BG8" s="198"/>
      <c r="BH8" s="198"/>
      <c r="BI8" s="198"/>
      <c r="BJ8" s="199"/>
      <c r="BK8" s="8"/>
    </row>
    <row r="9" spans="2:63" ht="18.75" customHeight="1"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95" t="s">
        <v>33</v>
      </c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8">
        <v>1</v>
      </c>
      <c r="BG9" s="198"/>
      <c r="BH9" s="198"/>
      <c r="BI9" s="198"/>
      <c r="BJ9" s="199"/>
      <c r="BK9" s="8"/>
    </row>
    <row r="10" spans="2:63" ht="18.75" customHeight="1"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95" t="s">
        <v>34</v>
      </c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8">
        <v>1</v>
      </c>
      <c r="BG10" s="198"/>
      <c r="BH10" s="198"/>
      <c r="BI10" s="198"/>
      <c r="BJ10" s="199"/>
      <c r="BK10" s="8"/>
    </row>
    <row r="11" spans="2:63" ht="18.75" customHeight="1"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95" t="s">
        <v>47</v>
      </c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202">
        <f>FATIGUE!$E$15</f>
        <v>15</v>
      </c>
      <c r="BG11" s="202"/>
      <c r="BH11" s="202"/>
      <c r="BI11" s="202"/>
      <c r="BJ11" s="203"/>
      <c r="BK11" s="8"/>
    </row>
    <row r="12" spans="2:63" ht="18.75" customHeight="1"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54" t="s">
        <v>68</v>
      </c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2">
        <f>C46</f>
        <v>19</v>
      </c>
      <c r="BG12" s="152"/>
      <c r="BH12" s="152"/>
      <c r="BI12" s="152"/>
      <c r="BJ12" s="153"/>
      <c r="BK12" s="8"/>
    </row>
    <row r="13" spans="2:63" ht="18.75" customHeight="1"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2"/>
      <c r="BG13" s="152"/>
      <c r="BH13" s="152"/>
      <c r="BI13" s="152"/>
      <c r="BJ13" s="153"/>
      <c r="BK13" s="8"/>
    </row>
    <row r="14" spans="2:63" ht="18.75" customHeight="1"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95" t="s">
        <v>36</v>
      </c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52">
        <f>IF(BF12="","",3600/(SUM(C50:AP50)/(BF9*BF10)))</f>
        <v>164.75972540045765</v>
      </c>
      <c r="BG14" s="152"/>
      <c r="BH14" s="152"/>
      <c r="BI14" s="152"/>
      <c r="BJ14" s="153"/>
    </row>
    <row r="15" spans="2:63" ht="15" customHeight="1">
      <c r="B15" s="196"/>
      <c r="C15" s="182" t="s">
        <v>0</v>
      </c>
      <c r="D15" s="182"/>
      <c r="E15" s="182" t="s">
        <v>1</v>
      </c>
      <c r="F15" s="182"/>
      <c r="G15" s="182" t="s">
        <v>2</v>
      </c>
      <c r="H15" s="182"/>
      <c r="I15" s="182" t="s">
        <v>3</v>
      </c>
      <c r="J15" s="182"/>
      <c r="K15" s="182" t="s">
        <v>4</v>
      </c>
      <c r="L15" s="182"/>
      <c r="M15" s="182" t="s">
        <v>5</v>
      </c>
      <c r="N15" s="182"/>
      <c r="O15" s="182" t="s">
        <v>6</v>
      </c>
      <c r="P15" s="182"/>
      <c r="Q15" s="182" t="s">
        <v>7</v>
      </c>
      <c r="R15" s="182"/>
      <c r="S15" s="182" t="s">
        <v>8</v>
      </c>
      <c r="T15" s="182"/>
      <c r="U15" s="182">
        <v>10</v>
      </c>
      <c r="V15" s="182"/>
      <c r="W15" s="172" t="s">
        <v>9</v>
      </c>
      <c r="X15" s="173"/>
      <c r="Y15" s="172" t="s">
        <v>10</v>
      </c>
      <c r="Z15" s="173"/>
      <c r="AA15" s="172" t="s">
        <v>11</v>
      </c>
      <c r="AB15" s="173"/>
      <c r="AC15" s="172" t="s">
        <v>12</v>
      </c>
      <c r="AD15" s="173"/>
      <c r="AE15" s="172" t="s">
        <v>13</v>
      </c>
      <c r="AF15" s="173"/>
      <c r="AG15" s="172" t="s">
        <v>14</v>
      </c>
      <c r="AH15" s="173"/>
      <c r="AI15" s="172" t="s">
        <v>15</v>
      </c>
      <c r="AJ15" s="173"/>
      <c r="AK15" s="172" t="s">
        <v>16</v>
      </c>
      <c r="AL15" s="173"/>
      <c r="AM15" s="172" t="s">
        <v>17</v>
      </c>
      <c r="AN15" s="173"/>
      <c r="AO15" s="172" t="s">
        <v>18</v>
      </c>
      <c r="AP15" s="173"/>
      <c r="AQ15" s="209" t="s">
        <v>69</v>
      </c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10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2"/>
      <c r="BK16" s="8"/>
    </row>
    <row r="17" spans="2:63" s="10" customFormat="1" ht="15" customHeight="1">
      <c r="B17" s="18">
        <v>1</v>
      </c>
      <c r="C17" s="43">
        <v>19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1"/>
      <c r="BK17" s="9"/>
    </row>
    <row r="18" spans="2:63" s="10" customFormat="1" ht="15" customHeight="1">
      <c r="B18" s="19">
        <v>2</v>
      </c>
      <c r="C18" s="44"/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6"/>
      <c r="BK18" s="9"/>
    </row>
    <row r="19" spans="2:63" s="10" customFormat="1" ht="15" customHeight="1">
      <c r="B19" s="19">
        <v>3</v>
      </c>
      <c r="C19" s="44"/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6"/>
      <c r="BK19" s="9"/>
    </row>
    <row r="20" spans="2:63" s="10" customFormat="1" ht="15" customHeight="1">
      <c r="B20" s="19">
        <v>4</v>
      </c>
      <c r="C20" s="44"/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6"/>
      <c r="BK20" s="9"/>
    </row>
    <row r="21" spans="2:63" s="10" customFormat="1" ht="15" customHeight="1">
      <c r="B21" s="19">
        <v>5</v>
      </c>
      <c r="C21" s="44"/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6"/>
      <c r="BK21" s="9"/>
    </row>
    <row r="22" spans="2:63" s="10" customFormat="1" ht="15" customHeight="1">
      <c r="B22" s="19">
        <v>6</v>
      </c>
      <c r="C22" s="44"/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6"/>
      <c r="BK22" s="9"/>
    </row>
    <row r="23" spans="2:63" s="10" customFormat="1" ht="15" customHeight="1">
      <c r="B23" s="19">
        <v>7</v>
      </c>
      <c r="C23" s="44"/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6"/>
      <c r="BK23" s="9"/>
    </row>
    <row r="24" spans="2:63" s="10" customFormat="1" ht="15" customHeight="1">
      <c r="B24" s="19">
        <v>8</v>
      </c>
      <c r="C24" s="44"/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6"/>
      <c r="BK24" s="9"/>
    </row>
    <row r="25" spans="2:63" s="10" customFormat="1" ht="15" customHeight="1">
      <c r="B25" s="19">
        <v>9</v>
      </c>
      <c r="C25" s="44"/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6"/>
      <c r="BK25" s="9"/>
    </row>
    <row r="26" spans="2:63" s="10" customFormat="1" ht="15" customHeight="1">
      <c r="B26" s="19">
        <v>10</v>
      </c>
      <c r="C26" s="44"/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6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6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6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6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6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6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6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6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6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6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6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6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6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6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6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8"/>
    </row>
    <row r="42" spans="2:63" s="10" customFormat="1" ht="15" customHeight="1">
      <c r="B42" s="3"/>
      <c r="C42" s="163" t="s">
        <v>80</v>
      </c>
      <c r="D42" s="164"/>
      <c r="E42" s="163"/>
      <c r="F42" s="164"/>
      <c r="G42" s="163"/>
      <c r="H42" s="164"/>
      <c r="I42" s="163"/>
      <c r="J42" s="164"/>
      <c r="K42" s="163"/>
      <c r="L42" s="164"/>
      <c r="M42" s="163"/>
      <c r="N42" s="164"/>
      <c r="O42" s="163"/>
      <c r="P42" s="164"/>
      <c r="Q42" s="163"/>
      <c r="R42" s="164"/>
      <c r="S42" s="163"/>
      <c r="T42" s="164"/>
      <c r="U42" s="163"/>
      <c r="V42" s="164"/>
      <c r="W42" s="163"/>
      <c r="X42" s="164"/>
      <c r="Y42" s="163"/>
      <c r="Z42" s="164"/>
      <c r="AA42" s="163"/>
      <c r="AB42" s="164"/>
      <c r="AC42" s="163"/>
      <c r="AD42" s="164"/>
      <c r="AE42" s="163"/>
      <c r="AF42" s="164"/>
      <c r="AG42" s="163"/>
      <c r="AH42" s="164"/>
      <c r="AI42" s="163"/>
      <c r="AJ42" s="164"/>
      <c r="AK42" s="163"/>
      <c r="AL42" s="164"/>
      <c r="AM42" s="163"/>
      <c r="AN42" s="164"/>
      <c r="AO42" s="163"/>
      <c r="AP42" s="164"/>
      <c r="AQ42" s="169" t="s">
        <v>57</v>
      </c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48" t="s">
        <v>52</v>
      </c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9"/>
    </row>
    <row r="44" spans="2:63" s="10" customFormat="1" ht="15" customHeight="1">
      <c r="B44" s="12"/>
      <c r="C44" s="159">
        <f>IF(C17="","",IF(D43="","",SUM(C17:C41)/D43))</f>
        <v>19</v>
      </c>
      <c r="D44" s="160"/>
      <c r="E44" s="159" t="str">
        <f>IF(E17="","",IF(F43="","",SUM(E17:E41)/F43))</f>
        <v/>
      </c>
      <c r="F44" s="160"/>
      <c r="G44" s="159" t="str">
        <f>IF(G17="","",IF(H43="","",SUM(G17:G41)/H43))</f>
        <v/>
      </c>
      <c r="H44" s="160"/>
      <c r="I44" s="159" t="str">
        <f>IF(I17="","",IF(J43="","",SUM(I17:I41)/J43))</f>
        <v/>
      </c>
      <c r="J44" s="160"/>
      <c r="K44" s="159" t="str">
        <f>IF(K17="","",IF(L43="","",SUM(K17:K41)/L43))</f>
        <v/>
      </c>
      <c r="L44" s="160"/>
      <c r="M44" s="159" t="str">
        <f>IF(M17="","",IF(N43="","",SUM(M17:M41)/N43))</f>
        <v/>
      </c>
      <c r="N44" s="160"/>
      <c r="O44" s="159" t="str">
        <f>IF(O17="","",IF(P43="","",SUM(O17:O41)/P43))</f>
        <v/>
      </c>
      <c r="P44" s="160"/>
      <c r="Q44" s="159" t="str">
        <f>IF(Q17="","",IF(R43="","",SUM(Q17:Q41)/R43))</f>
        <v/>
      </c>
      <c r="R44" s="160"/>
      <c r="S44" s="159" t="str">
        <f>IF(S17="","",IF(T43="","",SUM(S17:S41)/T43))</f>
        <v/>
      </c>
      <c r="T44" s="160"/>
      <c r="U44" s="159" t="str">
        <f>IF(U17="","",IF(V43="","",SUM(U17:U41)/V43))</f>
        <v/>
      </c>
      <c r="V44" s="160"/>
      <c r="W44" s="159" t="str">
        <f>IF(W17="","",IF(X43="","",SUM(W17:W41)/X43))</f>
        <v/>
      </c>
      <c r="X44" s="160"/>
      <c r="Y44" s="159" t="str">
        <f>IF(Y17="","",IF(Z43="","",SUM(Y17:Y41)/Z43))</f>
        <v/>
      </c>
      <c r="Z44" s="160"/>
      <c r="AA44" s="159" t="str">
        <f>IF(AA17="","",IF(AB43="","",SUM(AA17:AA41)/AB43))</f>
        <v/>
      </c>
      <c r="AB44" s="160"/>
      <c r="AC44" s="159" t="str">
        <f>IF(AC17="","",IF(AD43="","",SUM(AC17:AC41)/AD43))</f>
        <v/>
      </c>
      <c r="AD44" s="160"/>
      <c r="AE44" s="159" t="str">
        <f>IF(AE17="","",IF(AF43="","",SUM(AE17:AE41)/AF43))</f>
        <v/>
      </c>
      <c r="AF44" s="160"/>
      <c r="AG44" s="159" t="str">
        <f>IF(AG17="","",IF(AH43="","",SUM(AG17:AG41)/AH43))</f>
        <v/>
      </c>
      <c r="AH44" s="160"/>
      <c r="AI44" s="159" t="str">
        <f>IF(AI17="","",IF(AJ43="","",SUM(AI17:AI41)/AJ43))</f>
        <v/>
      </c>
      <c r="AJ44" s="160"/>
      <c r="AK44" s="159" t="str">
        <f>IF(AK17="","",IF(AL43="","",SUM(AK17:AK41)/AL43))</f>
        <v/>
      </c>
      <c r="AL44" s="160"/>
      <c r="AM44" s="159" t="str">
        <f>IF(AM17="","",IF(AN43="","",SUM(AM17:AM41)/AN43))</f>
        <v/>
      </c>
      <c r="AN44" s="160"/>
      <c r="AO44" s="159" t="str">
        <f>IF(AO17="","",IF(AP43="","",SUM(AO17:AO41)/AP43))</f>
        <v/>
      </c>
      <c r="AP44" s="160"/>
      <c r="AQ44" s="148" t="s">
        <v>60</v>
      </c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9"/>
      <c r="BK44" s="13"/>
    </row>
    <row r="45" spans="2:63" s="10" customFormat="1" ht="15" customHeight="1">
      <c r="B45" s="12"/>
      <c r="C45" s="54">
        <f>IF(C44="","",COUNT(C17:C41))</f>
        <v>1</v>
      </c>
      <c r="D45" s="55"/>
      <c r="E45" s="54" t="str">
        <f>IF(E44="","",COUNT(E17:E41))</f>
        <v/>
      </c>
      <c r="F45" s="55"/>
      <c r="G45" s="54" t="str">
        <f>IF(G44="","",COUNT(G17:G41))</f>
        <v/>
      </c>
      <c r="H45" s="55"/>
      <c r="I45" s="54" t="str">
        <f>IF(I44="","",COUNT(I17:I41))</f>
        <v/>
      </c>
      <c r="J45" s="55"/>
      <c r="K45" s="54" t="str">
        <f>IF(K44="","",COUNT(K17:K41))</f>
        <v/>
      </c>
      <c r="L45" s="55"/>
      <c r="M45" s="54" t="str">
        <f>IF(M44="","",COUNT(M17:M41))</f>
        <v/>
      </c>
      <c r="N45" s="55"/>
      <c r="O45" s="54" t="str">
        <f>IF(O44="","",COUNT(O17:O41))</f>
        <v/>
      </c>
      <c r="P45" s="55"/>
      <c r="Q45" s="54" t="str">
        <f>IF(Q44="","",COUNT(Q17:Q41))</f>
        <v/>
      </c>
      <c r="R45" s="55"/>
      <c r="S45" s="54" t="str">
        <f>IF(S44="","",COUNT(S17:S41))</f>
        <v/>
      </c>
      <c r="T45" s="55"/>
      <c r="U45" s="54" t="str">
        <f>IF(U44="","",COUNT(U17:U41))</f>
        <v/>
      </c>
      <c r="V45" s="55"/>
      <c r="W45" s="54" t="str">
        <f>IF(W44="","",COUNT(W17:W41))</f>
        <v/>
      </c>
      <c r="X45" s="55"/>
      <c r="Y45" s="54" t="str">
        <f>IF(Y44="","",COUNT(Y17:Y41))</f>
        <v/>
      </c>
      <c r="Z45" s="55"/>
      <c r="AA45" s="54" t="str">
        <f>IF(AA44="","",COUNT(AA17:AA41))</f>
        <v/>
      </c>
      <c r="AB45" s="55"/>
      <c r="AC45" s="54" t="str">
        <f>IF(AC44="","",COUNT(AC17:AC41))</f>
        <v/>
      </c>
      <c r="AD45" s="55"/>
      <c r="AE45" s="54" t="str">
        <f>IF(AE44="","",COUNT(AE17:AE41))</f>
        <v/>
      </c>
      <c r="AF45" s="55"/>
      <c r="AG45" s="54" t="str">
        <f>IF(AG44="","",COUNT(AG17:AG41))</f>
        <v/>
      </c>
      <c r="AH45" s="55"/>
      <c r="AI45" s="54" t="str">
        <f>IF(AI44="","",COUNT(AI17:AI41))</f>
        <v/>
      </c>
      <c r="AJ45" s="55"/>
      <c r="AK45" s="54" t="str">
        <f>IF(AK44="","",COUNT(AK17:AK41))</f>
        <v/>
      </c>
      <c r="AL45" s="55"/>
      <c r="AM45" s="54" t="str">
        <f>IF(AM44="","",COUNT(AM17:AM41))</f>
        <v/>
      </c>
      <c r="AN45" s="55"/>
      <c r="AO45" s="54" t="str">
        <f>IF(AO44="","",COUNT(AO17:AO41))</f>
        <v/>
      </c>
      <c r="AP45" s="55"/>
      <c r="AQ45" s="148" t="s">
        <v>61</v>
      </c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9"/>
      <c r="BK45" s="13"/>
    </row>
    <row r="46" spans="2:63" s="10" customFormat="1" ht="15" customHeight="1">
      <c r="B46" s="12"/>
      <c r="C46" s="51">
        <f>IF(C44="","",C44/C45)</f>
        <v>19</v>
      </c>
      <c r="D46" s="53"/>
      <c r="E46" s="51" t="str">
        <f>IF(E44="","",E44/E45)</f>
        <v/>
      </c>
      <c r="F46" s="53"/>
      <c r="G46" s="51" t="str">
        <f>IF(G44="","",G44/G45)</f>
        <v/>
      </c>
      <c r="H46" s="53"/>
      <c r="I46" s="51" t="str">
        <f>IF(I44="","",I44/I45)</f>
        <v/>
      </c>
      <c r="J46" s="53"/>
      <c r="K46" s="51" t="str">
        <f>IF(K44="","",K44/K45)</f>
        <v/>
      </c>
      <c r="L46" s="53"/>
      <c r="M46" s="51" t="str">
        <f>IF(M44="","",M44/M45)</f>
        <v/>
      </c>
      <c r="N46" s="53"/>
      <c r="O46" s="51" t="str">
        <f>IF(O44="","",O44/O45)</f>
        <v/>
      </c>
      <c r="P46" s="53"/>
      <c r="Q46" s="51" t="str">
        <f>IF(Q44="","",Q44/Q45)</f>
        <v/>
      </c>
      <c r="R46" s="53"/>
      <c r="S46" s="51" t="str">
        <f>IF(S44="","",S44/S45)</f>
        <v/>
      </c>
      <c r="T46" s="53"/>
      <c r="U46" s="51" t="str">
        <f>IF(U44="","",U44/U45)</f>
        <v/>
      </c>
      <c r="V46" s="53"/>
      <c r="W46" s="51" t="str">
        <f>IF(W44="","",W44/W45)</f>
        <v/>
      </c>
      <c r="X46" s="53"/>
      <c r="Y46" s="51" t="str">
        <f>IF(Y44="","",Y44/Y45)</f>
        <v/>
      </c>
      <c r="Z46" s="53"/>
      <c r="AA46" s="51" t="str">
        <f>IF(AA44="","",AA44/AA45)</f>
        <v/>
      </c>
      <c r="AB46" s="53"/>
      <c r="AC46" s="51" t="str">
        <f>IF(AC44="","",AC44/AC45)</f>
        <v/>
      </c>
      <c r="AD46" s="53"/>
      <c r="AE46" s="51" t="str">
        <f>IF(AE44="","",AE44/AE45)</f>
        <v/>
      </c>
      <c r="AF46" s="53"/>
      <c r="AG46" s="51" t="str">
        <f>IF(AG44="","",AG44/AG45)</f>
        <v/>
      </c>
      <c r="AH46" s="53"/>
      <c r="AI46" s="51" t="str">
        <f>IF(AI44="","",AI44/AI45)</f>
        <v/>
      </c>
      <c r="AJ46" s="53"/>
      <c r="AK46" s="51" t="str">
        <f>IF(AK44="","",AK44/AK45)</f>
        <v/>
      </c>
      <c r="AL46" s="53"/>
      <c r="AM46" s="51" t="str">
        <f>IF(AM44="","",AM44/AM45)</f>
        <v/>
      </c>
      <c r="AN46" s="53"/>
      <c r="AO46" s="51" t="str">
        <f>IF(AO44="","",AO44/AO45)</f>
        <v/>
      </c>
      <c r="AP46" s="53"/>
      <c r="AQ46" s="148" t="s">
        <v>53</v>
      </c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9"/>
      <c r="BK46" s="13"/>
    </row>
    <row r="47" spans="2:63" s="10" customFormat="1" ht="15" customHeight="1">
      <c r="B47" s="12"/>
      <c r="C47" s="157">
        <v>100</v>
      </c>
      <c r="D47" s="158"/>
      <c r="E47" s="157"/>
      <c r="F47" s="158"/>
      <c r="G47" s="157"/>
      <c r="H47" s="158"/>
      <c r="I47" s="157"/>
      <c r="J47" s="158"/>
      <c r="K47" s="157"/>
      <c r="L47" s="158"/>
      <c r="M47" s="157"/>
      <c r="N47" s="158"/>
      <c r="O47" s="157"/>
      <c r="P47" s="158"/>
      <c r="Q47" s="157"/>
      <c r="R47" s="158"/>
      <c r="S47" s="157"/>
      <c r="T47" s="158"/>
      <c r="U47" s="157"/>
      <c r="V47" s="158"/>
      <c r="W47" s="157"/>
      <c r="X47" s="158"/>
      <c r="Y47" s="157"/>
      <c r="Z47" s="158"/>
      <c r="AA47" s="157"/>
      <c r="AB47" s="158"/>
      <c r="AC47" s="157"/>
      <c r="AD47" s="158"/>
      <c r="AE47" s="157"/>
      <c r="AF47" s="158"/>
      <c r="AG47" s="157"/>
      <c r="AH47" s="158"/>
      <c r="AI47" s="157"/>
      <c r="AJ47" s="158"/>
      <c r="AK47" s="157"/>
      <c r="AL47" s="158"/>
      <c r="AM47" s="157"/>
      <c r="AN47" s="158"/>
      <c r="AO47" s="157"/>
      <c r="AP47" s="158"/>
      <c r="AQ47" s="148" t="s">
        <v>54</v>
      </c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9"/>
      <c r="BK47" s="13"/>
    </row>
    <row r="48" spans="2:63" s="10" customFormat="1" ht="15" customHeight="1">
      <c r="B48" s="12"/>
      <c r="C48" s="51">
        <f>IF(C44="","",IF(C47="","",(C46*C47/100)))</f>
        <v>19</v>
      </c>
      <c r="D48" s="53"/>
      <c r="E48" s="51" t="str">
        <f t="shared" ref="E48" si="0">IF(E44="","",IF(E47="","",(E46*E47/100)))</f>
        <v/>
      </c>
      <c r="F48" s="53"/>
      <c r="G48" s="51" t="str">
        <f t="shared" ref="G48" si="1">IF(G44="","",IF(G47="","",(G46*G47/100)))</f>
        <v/>
      </c>
      <c r="H48" s="53"/>
      <c r="I48" s="51" t="str">
        <f t="shared" ref="I48" si="2">IF(I44="","",IF(I47="","",(I46*I47/100)))</f>
        <v/>
      </c>
      <c r="J48" s="53"/>
      <c r="K48" s="51" t="str">
        <f t="shared" ref="K48" si="3">IF(K44="","",IF(K47="","",(K46*K47/100)))</f>
        <v/>
      </c>
      <c r="L48" s="53"/>
      <c r="M48" s="51" t="str">
        <f t="shared" ref="M48" si="4">IF(M44="","",IF(M47="","",(M46*M47/100)))</f>
        <v/>
      </c>
      <c r="N48" s="53"/>
      <c r="O48" s="51" t="str">
        <f t="shared" ref="O48" si="5">IF(O44="","",IF(O47="","",(O46*O47/100)))</f>
        <v/>
      </c>
      <c r="P48" s="53"/>
      <c r="Q48" s="51" t="str">
        <f t="shared" ref="Q48" si="6">IF(Q44="","",IF(Q47="","",(Q46*Q47/100)))</f>
        <v/>
      </c>
      <c r="R48" s="53"/>
      <c r="S48" s="51" t="str">
        <f t="shared" ref="S48" si="7">IF(S44="","",IF(S47="","",(S46*S47/100)))</f>
        <v/>
      </c>
      <c r="T48" s="53"/>
      <c r="U48" s="51" t="str">
        <f t="shared" ref="U48" si="8">IF(U44="","",IF(U47="","",(U46*U47/100)))</f>
        <v/>
      </c>
      <c r="V48" s="53"/>
      <c r="W48" s="51" t="str">
        <f t="shared" ref="W48" si="9">IF(W44="","",IF(W47="","",(W46*W47/100)))</f>
        <v/>
      </c>
      <c r="X48" s="53"/>
      <c r="Y48" s="51" t="str">
        <f t="shared" ref="Y48" si="10">IF(Y44="","",IF(Y47="","",(Y46*Y47/100)))</f>
        <v/>
      </c>
      <c r="Z48" s="53"/>
      <c r="AA48" s="51" t="str">
        <f t="shared" ref="AA48" si="11">IF(AA44="","",IF(AA47="","",(AA46*AA47/100)))</f>
        <v/>
      </c>
      <c r="AB48" s="53"/>
      <c r="AC48" s="51" t="str">
        <f t="shared" ref="AC48" si="12">IF(AC44="","",IF(AC47="","",(AC46*AC47/100)))</f>
        <v/>
      </c>
      <c r="AD48" s="53"/>
      <c r="AE48" s="51" t="str">
        <f t="shared" ref="AE48" si="13">IF(AE44="","",IF(AE47="","",(AE46*AE47/100)))</f>
        <v/>
      </c>
      <c r="AF48" s="53"/>
      <c r="AG48" s="51" t="str">
        <f t="shared" ref="AG48" si="14">IF(AG44="","",IF(AG47="","",(AG46*AG47/100)))</f>
        <v/>
      </c>
      <c r="AH48" s="53"/>
      <c r="AI48" s="51" t="str">
        <f t="shared" ref="AI48" si="15">IF(AI44="","",IF(AI47="","",(AI46*AI47/100)))</f>
        <v/>
      </c>
      <c r="AJ48" s="53"/>
      <c r="AK48" s="51" t="str">
        <f t="shared" ref="AK48" si="16">IF(AK44="","",IF(AK47="","",(AK46*AK47/100)))</f>
        <v/>
      </c>
      <c r="AL48" s="53"/>
      <c r="AM48" s="51" t="str">
        <f t="shared" ref="AM48" si="17">IF(AM44="","",IF(AM47="","",(AM46*AM47/100)))</f>
        <v/>
      </c>
      <c r="AN48" s="53"/>
      <c r="AO48" s="51" t="str">
        <f t="shared" ref="AO48" si="18">IF(AO44="","",IF(AO47="","",(AO46*AO47/100)))</f>
        <v/>
      </c>
      <c r="AP48" s="53"/>
      <c r="AQ48" s="148" t="s">
        <v>55</v>
      </c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9"/>
      <c r="BK48" s="13"/>
    </row>
    <row r="49" spans="2:63" s="10" customFormat="1" ht="15" customHeight="1">
      <c r="B49" s="12"/>
      <c r="C49" s="54">
        <f>$BF$11</f>
        <v>15</v>
      </c>
      <c r="D49" s="147"/>
      <c r="E49" s="54">
        <f>$BF$11</f>
        <v>15</v>
      </c>
      <c r="F49" s="147"/>
      <c r="G49" s="54">
        <f>$BF$11</f>
        <v>15</v>
      </c>
      <c r="H49" s="147"/>
      <c r="I49" s="54">
        <f>$BF$11</f>
        <v>15</v>
      </c>
      <c r="J49" s="147"/>
      <c r="K49" s="54">
        <f>$BF$11</f>
        <v>15</v>
      </c>
      <c r="L49" s="147"/>
      <c r="M49" s="54">
        <f>$BF$11</f>
        <v>15</v>
      </c>
      <c r="N49" s="147"/>
      <c r="O49" s="54">
        <f>$BF$11</f>
        <v>15</v>
      </c>
      <c r="P49" s="147"/>
      <c r="Q49" s="54">
        <f>$BF$11</f>
        <v>15</v>
      </c>
      <c r="R49" s="147"/>
      <c r="S49" s="54">
        <f>$BF$11</f>
        <v>15</v>
      </c>
      <c r="T49" s="147"/>
      <c r="U49" s="54">
        <f>$BF$11</f>
        <v>15</v>
      </c>
      <c r="V49" s="147"/>
      <c r="W49" s="54">
        <f>$BF$11</f>
        <v>15</v>
      </c>
      <c r="X49" s="147"/>
      <c r="Y49" s="54">
        <f>$BF$11</f>
        <v>15</v>
      </c>
      <c r="Z49" s="147"/>
      <c r="AA49" s="54">
        <f>$BF$11</f>
        <v>15</v>
      </c>
      <c r="AB49" s="147"/>
      <c r="AC49" s="54">
        <f>$BF$11</f>
        <v>15</v>
      </c>
      <c r="AD49" s="147"/>
      <c r="AE49" s="54">
        <f>$BF$11</f>
        <v>15</v>
      </c>
      <c r="AF49" s="147"/>
      <c r="AG49" s="54">
        <f>$BF$11</f>
        <v>15</v>
      </c>
      <c r="AH49" s="147"/>
      <c r="AI49" s="54">
        <f>$BF$11</f>
        <v>15</v>
      </c>
      <c r="AJ49" s="147"/>
      <c r="AK49" s="54">
        <f>$BF$11</f>
        <v>15</v>
      </c>
      <c r="AL49" s="147"/>
      <c r="AM49" s="54">
        <f>$BF$11</f>
        <v>15</v>
      </c>
      <c r="AN49" s="147"/>
      <c r="AO49" s="54">
        <f>$BF$11</f>
        <v>15</v>
      </c>
      <c r="AP49" s="147"/>
      <c r="AQ49" s="148" t="s">
        <v>47</v>
      </c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9"/>
      <c r="BK49" s="13"/>
    </row>
    <row r="50" spans="2:63" s="10" customFormat="1" ht="15" customHeight="1" thickBot="1">
      <c r="B50" s="14"/>
      <c r="C50" s="145">
        <f>IF(C44="","",IF(C47="","",(+C48*C49/100+C48)))</f>
        <v>21.85</v>
      </c>
      <c r="D50" s="146"/>
      <c r="E50" s="145" t="str">
        <f>IF(E44="","",IF(E47="","",(+E48*E49/100+E48)))</f>
        <v/>
      </c>
      <c r="F50" s="146"/>
      <c r="G50" s="145" t="str">
        <f>IF(G44="","",IF(G47="","",(+G48*G49/100+G48)))</f>
        <v/>
      </c>
      <c r="H50" s="146"/>
      <c r="I50" s="145" t="str">
        <f>IF(I44="","",IF(I47="","",(+I48*I49/100+I48)))</f>
        <v/>
      </c>
      <c r="J50" s="146"/>
      <c r="K50" s="145" t="str">
        <f>IF(K44="","",IF(K47="","",(+K48*K49/100+K48)))</f>
        <v/>
      </c>
      <c r="L50" s="146"/>
      <c r="M50" s="145" t="str">
        <f>IF(M44="","",IF(M47="","",(+M48*M49/100+M48)))</f>
        <v/>
      </c>
      <c r="N50" s="146"/>
      <c r="O50" s="145" t="str">
        <f>IF(O44="","",IF(O47="","",(+O48*O49/100+O48)))</f>
        <v/>
      </c>
      <c r="P50" s="146"/>
      <c r="Q50" s="145" t="str">
        <f>IF(Q44="","",IF(Q47="","",(+Q48*Q49/100+Q48)))</f>
        <v/>
      </c>
      <c r="R50" s="146"/>
      <c r="S50" s="145" t="str">
        <f>IF(S44="","",IF(S47="","",(+S48*S49/100+S48)))</f>
        <v/>
      </c>
      <c r="T50" s="146"/>
      <c r="U50" s="145" t="str">
        <f>IF(U44="","",IF(U47="","",(+U48*U49/100+U48)))</f>
        <v/>
      </c>
      <c r="V50" s="146"/>
      <c r="W50" s="145" t="str">
        <f>IF(W44="","",IF(W47="","",(+W48*W49/100+W48)))</f>
        <v/>
      </c>
      <c r="X50" s="146"/>
      <c r="Y50" s="145" t="str">
        <f>IF(Y44="","",IF(Y47="","",(+Y48*Y49/100+Y48)))</f>
        <v/>
      </c>
      <c r="Z50" s="146"/>
      <c r="AA50" s="145" t="str">
        <f>IF(AA44="","",IF(AA47="","",(+AA48*AA49/100+AA48)))</f>
        <v/>
      </c>
      <c r="AB50" s="146"/>
      <c r="AC50" s="145" t="str">
        <f>IF(AC44="","",IF(AC47="","",(+AC48*AC49/100+AC48)))</f>
        <v/>
      </c>
      <c r="AD50" s="146"/>
      <c r="AE50" s="145" t="str">
        <f>IF(AE44="","",IF(AE47="","",(+AE48*AE49/100+AE48)))</f>
        <v/>
      </c>
      <c r="AF50" s="146"/>
      <c r="AG50" s="145" t="str">
        <f>IF(AG44="","",IF(AG47="","",(+AG48*AG49/100+AG48)))</f>
        <v/>
      </c>
      <c r="AH50" s="146"/>
      <c r="AI50" s="145" t="str">
        <f>IF(AI44="","",IF(AI47="","",(+AI48*AI49/100+AI48)))</f>
        <v/>
      </c>
      <c r="AJ50" s="146"/>
      <c r="AK50" s="145" t="str">
        <f>IF(AK44="","",IF(AK47="","",(+AK48*AK49/100+AK48)))</f>
        <v/>
      </c>
      <c r="AL50" s="146"/>
      <c r="AM50" s="145" t="str">
        <f>IF(AM44="","",IF(AM47="","",(+AM48*AM49/100+AM48)))</f>
        <v/>
      </c>
      <c r="AN50" s="146"/>
      <c r="AO50" s="145" t="str">
        <f>IF(AO44="","",IF(AO47="","",(+AO48*AO49/100+AO48)))</f>
        <v/>
      </c>
      <c r="AP50" s="146"/>
      <c r="AQ50" s="155" t="s">
        <v>56</v>
      </c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6"/>
      <c r="BK50" s="13"/>
    </row>
    <row r="51" spans="2:63" ht="7.5" customHeight="1"/>
  </sheetData>
  <sheetProtection selectLockedCells="1"/>
  <mergeCells count="292"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O5" sqref="O5:P14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85"/>
      <c r="C2" s="186"/>
      <c r="D2" s="186"/>
      <c r="E2" s="189" t="s">
        <v>72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205" t="s">
        <v>28</v>
      </c>
      <c r="BB2" s="206"/>
      <c r="BC2" s="206"/>
      <c r="BD2" s="206"/>
      <c r="BE2" s="206" t="str">
        <f>IF(Resume!U2="","",Resume!U2)</f>
        <v/>
      </c>
      <c r="BF2" s="206"/>
      <c r="BG2" s="206"/>
      <c r="BH2" s="206"/>
      <c r="BI2" s="206"/>
      <c r="BJ2" s="207"/>
      <c r="BK2" s="6"/>
    </row>
    <row r="3" spans="2:63" ht="18.75" customHeight="1">
      <c r="B3" s="187"/>
      <c r="C3" s="188"/>
      <c r="D3" s="188"/>
      <c r="E3" s="194" t="s">
        <v>63</v>
      </c>
      <c r="F3" s="194"/>
      <c r="G3" s="194" t="s">
        <v>75</v>
      </c>
      <c r="H3" s="194"/>
      <c r="I3" s="194"/>
      <c r="J3" s="194"/>
      <c r="K3" s="194"/>
      <c r="L3" s="194"/>
      <c r="M3" s="194" t="s">
        <v>64</v>
      </c>
      <c r="N3" s="194"/>
      <c r="O3" s="194" t="s">
        <v>65</v>
      </c>
      <c r="P3" s="194"/>
      <c r="Q3" s="194"/>
      <c r="R3" s="194"/>
      <c r="S3" s="194"/>
      <c r="T3" s="194"/>
      <c r="U3" s="194" t="s">
        <v>66</v>
      </c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 t="s">
        <v>67</v>
      </c>
      <c r="AR3" s="194"/>
      <c r="AS3" s="194"/>
      <c r="AT3" s="194"/>
      <c r="AU3" s="194"/>
      <c r="AV3" s="194"/>
      <c r="AW3" s="194"/>
      <c r="AX3" s="194"/>
      <c r="AY3" s="194"/>
      <c r="AZ3" s="194"/>
      <c r="BA3" s="194" t="s">
        <v>27</v>
      </c>
      <c r="BB3" s="194"/>
      <c r="BC3" s="194"/>
      <c r="BD3" s="194"/>
      <c r="BE3" s="194"/>
      <c r="BF3" s="194"/>
      <c r="BG3" s="194"/>
      <c r="BH3" s="194"/>
      <c r="BI3" s="194"/>
      <c r="BJ3" s="204"/>
      <c r="BK3" s="6"/>
    </row>
    <row r="4" spans="2:63" ht="18.75" customHeight="1">
      <c r="B4" s="187"/>
      <c r="C4" s="188"/>
      <c r="D4" s="188"/>
      <c r="E4" s="190" t="str">
        <f>IF(Resume!E4="","",Resume!E4)</f>
        <v>BR167</v>
      </c>
      <c r="F4" s="190"/>
      <c r="G4" s="191" t="str">
        <f>IF(Resume!G4="","",Resume!G4)</f>
        <v>Armrest Assembly</v>
      </c>
      <c r="H4" s="191"/>
      <c r="I4" s="191"/>
      <c r="J4" s="191"/>
      <c r="K4" s="191"/>
      <c r="L4" s="191"/>
      <c r="M4" s="208">
        <v>60</v>
      </c>
      <c r="N4" s="208"/>
      <c r="O4" s="208" t="s">
        <v>94</v>
      </c>
      <c r="P4" s="208"/>
      <c r="Q4" s="208"/>
      <c r="R4" s="208"/>
      <c r="S4" s="208"/>
      <c r="T4" s="208"/>
      <c r="U4" s="208" t="s">
        <v>81</v>
      </c>
      <c r="V4" s="208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2" t="s">
        <v>82</v>
      </c>
      <c r="AR4" s="192"/>
      <c r="AS4" s="192"/>
      <c r="AT4" s="192"/>
      <c r="AU4" s="192"/>
      <c r="AV4" s="192"/>
      <c r="AW4" s="192"/>
      <c r="AX4" s="192"/>
      <c r="AY4" s="192"/>
      <c r="AZ4" s="192"/>
      <c r="BA4" s="192" t="s">
        <v>98</v>
      </c>
      <c r="BB4" s="192"/>
      <c r="BC4" s="192"/>
      <c r="BD4" s="192"/>
      <c r="BE4" s="192"/>
      <c r="BF4" s="192"/>
      <c r="BG4" s="192"/>
      <c r="BH4" s="192"/>
      <c r="BI4" s="192"/>
      <c r="BJ4" s="201"/>
      <c r="BK4" s="7"/>
    </row>
    <row r="5" spans="2:63" ht="18.75" customHeight="1">
      <c r="B5" s="196" t="s">
        <v>29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95" t="s">
        <v>37</v>
      </c>
      <c r="AR5" s="195"/>
      <c r="AS5" s="195"/>
      <c r="AT5" s="195"/>
      <c r="AU5" s="195"/>
      <c r="AV5" s="195"/>
      <c r="AW5" s="195"/>
      <c r="AX5" s="195"/>
      <c r="AY5" s="195"/>
      <c r="AZ5" s="195"/>
      <c r="BA5" s="198"/>
      <c r="BB5" s="198"/>
      <c r="BC5" s="198"/>
      <c r="BD5" s="198"/>
      <c r="BE5" s="198"/>
      <c r="BF5" s="198"/>
      <c r="BG5" s="198"/>
      <c r="BH5" s="198"/>
      <c r="BI5" s="198"/>
      <c r="BJ5" s="199"/>
      <c r="BK5" s="8"/>
    </row>
    <row r="6" spans="2:63" ht="18.75" customHeight="1">
      <c r="B6" s="196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95" t="s">
        <v>30</v>
      </c>
      <c r="AR6" s="195"/>
      <c r="AS6" s="195"/>
      <c r="AT6" s="195"/>
      <c r="AU6" s="195"/>
      <c r="AV6" s="195"/>
      <c r="AW6" s="195"/>
      <c r="AX6" s="195"/>
      <c r="AY6" s="195"/>
      <c r="AZ6" s="195"/>
      <c r="BA6" s="200">
        <v>43666</v>
      </c>
      <c r="BB6" s="198"/>
      <c r="BC6" s="198"/>
      <c r="BD6" s="198"/>
      <c r="BE6" s="198"/>
      <c r="BF6" s="198"/>
      <c r="BG6" s="198"/>
      <c r="BH6" s="198"/>
      <c r="BI6" s="198"/>
      <c r="BJ6" s="199"/>
      <c r="BK6" s="8"/>
    </row>
    <row r="7" spans="2:63" ht="18.75" customHeight="1"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95" t="s">
        <v>31</v>
      </c>
      <c r="AR7" s="195"/>
      <c r="AS7" s="195"/>
      <c r="AT7" s="195"/>
      <c r="AU7" s="195"/>
      <c r="AV7" s="195"/>
      <c r="AW7" s="195"/>
      <c r="AX7" s="195"/>
      <c r="AY7" s="195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9"/>
      <c r="BK7" s="8"/>
    </row>
    <row r="8" spans="2:63" ht="18.75" customHeight="1"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95" t="s">
        <v>32</v>
      </c>
      <c r="AR8" s="195"/>
      <c r="AS8" s="195"/>
      <c r="AT8" s="195"/>
      <c r="AU8" s="195"/>
      <c r="AV8" s="195"/>
      <c r="AW8" s="195"/>
      <c r="AX8" s="195"/>
      <c r="AY8" s="195"/>
      <c r="AZ8" s="195"/>
      <c r="BA8" s="198"/>
      <c r="BB8" s="198"/>
      <c r="BC8" s="198"/>
      <c r="BD8" s="198"/>
      <c r="BE8" s="198"/>
      <c r="BF8" s="198"/>
      <c r="BG8" s="198"/>
      <c r="BH8" s="198"/>
      <c r="BI8" s="198"/>
      <c r="BJ8" s="199"/>
      <c r="BK8" s="8"/>
    </row>
    <row r="9" spans="2:63" ht="18.75" customHeight="1"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95" t="s">
        <v>33</v>
      </c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8">
        <v>1</v>
      </c>
      <c r="BG9" s="198"/>
      <c r="BH9" s="198"/>
      <c r="BI9" s="198"/>
      <c r="BJ9" s="199"/>
      <c r="BK9" s="8"/>
    </row>
    <row r="10" spans="2:63" ht="18.75" customHeight="1"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95" t="s">
        <v>34</v>
      </c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8">
        <v>1</v>
      </c>
      <c r="BG10" s="198"/>
      <c r="BH10" s="198"/>
      <c r="BI10" s="198"/>
      <c r="BJ10" s="199"/>
      <c r="BK10" s="8"/>
    </row>
    <row r="11" spans="2:63" ht="18.75" customHeight="1"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95" t="s">
        <v>47</v>
      </c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202">
        <f>FATIGUE!$E$15</f>
        <v>15</v>
      </c>
      <c r="BG11" s="202"/>
      <c r="BH11" s="202"/>
      <c r="BI11" s="202"/>
      <c r="BJ11" s="203"/>
      <c r="BK11" s="8"/>
    </row>
    <row r="12" spans="2:63" ht="18.75" customHeight="1"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54" t="s">
        <v>68</v>
      </c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2">
        <f>C46</f>
        <v>11</v>
      </c>
      <c r="BG12" s="152"/>
      <c r="BH12" s="152"/>
      <c r="BI12" s="152"/>
      <c r="BJ12" s="153"/>
      <c r="BK12" s="8"/>
    </row>
    <row r="13" spans="2:63" ht="18.75" customHeight="1"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2"/>
      <c r="BG13" s="152"/>
      <c r="BH13" s="152"/>
      <c r="BI13" s="152"/>
      <c r="BJ13" s="153"/>
      <c r="BK13" s="8"/>
    </row>
    <row r="14" spans="2:63" ht="18.75" customHeight="1"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95" t="s">
        <v>36</v>
      </c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52">
        <f>IF(BF12="","",3600/(SUM(C50:AP50)/(BF9*BF10)))</f>
        <v>284.58498023715413</v>
      </c>
      <c r="BG14" s="152"/>
      <c r="BH14" s="152"/>
      <c r="BI14" s="152"/>
      <c r="BJ14" s="153"/>
    </row>
    <row r="15" spans="2:63" ht="15" customHeight="1">
      <c r="B15" s="196"/>
      <c r="C15" s="182" t="s">
        <v>0</v>
      </c>
      <c r="D15" s="182"/>
      <c r="E15" s="182" t="s">
        <v>1</v>
      </c>
      <c r="F15" s="182"/>
      <c r="G15" s="182" t="s">
        <v>2</v>
      </c>
      <c r="H15" s="182"/>
      <c r="I15" s="182" t="s">
        <v>3</v>
      </c>
      <c r="J15" s="182"/>
      <c r="K15" s="182" t="s">
        <v>4</v>
      </c>
      <c r="L15" s="182"/>
      <c r="M15" s="182" t="s">
        <v>5</v>
      </c>
      <c r="N15" s="182"/>
      <c r="O15" s="182" t="s">
        <v>6</v>
      </c>
      <c r="P15" s="182"/>
      <c r="Q15" s="182" t="s">
        <v>7</v>
      </c>
      <c r="R15" s="182"/>
      <c r="S15" s="182" t="s">
        <v>8</v>
      </c>
      <c r="T15" s="182"/>
      <c r="U15" s="182">
        <v>10</v>
      </c>
      <c r="V15" s="182"/>
      <c r="W15" s="172" t="s">
        <v>9</v>
      </c>
      <c r="X15" s="173"/>
      <c r="Y15" s="172" t="s">
        <v>10</v>
      </c>
      <c r="Z15" s="173"/>
      <c r="AA15" s="172" t="s">
        <v>11</v>
      </c>
      <c r="AB15" s="173"/>
      <c r="AC15" s="172" t="s">
        <v>12</v>
      </c>
      <c r="AD15" s="173"/>
      <c r="AE15" s="172" t="s">
        <v>13</v>
      </c>
      <c r="AF15" s="173"/>
      <c r="AG15" s="172" t="s">
        <v>14</v>
      </c>
      <c r="AH15" s="173"/>
      <c r="AI15" s="172" t="s">
        <v>15</v>
      </c>
      <c r="AJ15" s="173"/>
      <c r="AK15" s="172" t="s">
        <v>16</v>
      </c>
      <c r="AL15" s="173"/>
      <c r="AM15" s="172" t="s">
        <v>17</v>
      </c>
      <c r="AN15" s="173"/>
      <c r="AO15" s="172" t="s">
        <v>18</v>
      </c>
      <c r="AP15" s="173"/>
      <c r="AQ15" s="209" t="s">
        <v>69</v>
      </c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10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2"/>
      <c r="BK16" s="8"/>
    </row>
    <row r="17" spans="2:63" s="10" customFormat="1" ht="15" customHeight="1">
      <c r="B17" s="18">
        <v>1</v>
      </c>
      <c r="C17" s="43">
        <v>11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1"/>
      <c r="BK17" s="9"/>
    </row>
    <row r="18" spans="2:63" s="10" customFormat="1" ht="15" customHeight="1">
      <c r="B18" s="19">
        <v>2</v>
      </c>
      <c r="C18" s="44"/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6"/>
      <c r="BK18" s="9"/>
    </row>
    <row r="19" spans="2:63" s="10" customFormat="1" ht="15" customHeight="1">
      <c r="B19" s="19">
        <v>3</v>
      </c>
      <c r="C19" s="44"/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6"/>
      <c r="BK19" s="9"/>
    </row>
    <row r="20" spans="2:63" s="10" customFormat="1" ht="15" customHeight="1">
      <c r="B20" s="19">
        <v>4</v>
      </c>
      <c r="C20" s="44"/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6"/>
      <c r="BK20" s="9"/>
    </row>
    <row r="21" spans="2:63" s="10" customFormat="1" ht="15" customHeight="1">
      <c r="B21" s="19">
        <v>5</v>
      </c>
      <c r="C21" s="44"/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6"/>
      <c r="BK21" s="9"/>
    </row>
    <row r="22" spans="2:63" s="10" customFormat="1" ht="15" customHeight="1">
      <c r="B22" s="19">
        <v>6</v>
      </c>
      <c r="C22" s="44"/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6"/>
      <c r="BK22" s="9"/>
    </row>
    <row r="23" spans="2:63" s="10" customFormat="1" ht="15" customHeight="1">
      <c r="B23" s="19">
        <v>7</v>
      </c>
      <c r="C23" s="44"/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6"/>
      <c r="BK23" s="9"/>
    </row>
    <row r="24" spans="2:63" s="10" customFormat="1" ht="15" customHeight="1">
      <c r="B24" s="19">
        <v>8</v>
      </c>
      <c r="C24" s="44"/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6"/>
      <c r="BK24" s="9"/>
    </row>
    <row r="25" spans="2:63" s="10" customFormat="1" ht="15" customHeight="1">
      <c r="B25" s="19">
        <v>9</v>
      </c>
      <c r="C25" s="44"/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6"/>
      <c r="BK25" s="9"/>
    </row>
    <row r="26" spans="2:63" s="10" customFormat="1" ht="15" customHeight="1">
      <c r="B26" s="19">
        <v>10</v>
      </c>
      <c r="C26" s="44"/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6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6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6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6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6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6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6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6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6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6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6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6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6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6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6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8"/>
    </row>
    <row r="42" spans="2:63" s="10" customFormat="1" ht="15" customHeight="1">
      <c r="B42" s="3"/>
      <c r="C42" s="163" t="s">
        <v>80</v>
      </c>
      <c r="D42" s="164"/>
      <c r="E42" s="163"/>
      <c r="F42" s="164"/>
      <c r="G42" s="163"/>
      <c r="H42" s="164"/>
      <c r="I42" s="163"/>
      <c r="J42" s="164"/>
      <c r="K42" s="163"/>
      <c r="L42" s="164"/>
      <c r="M42" s="163"/>
      <c r="N42" s="164"/>
      <c r="O42" s="163"/>
      <c r="P42" s="164"/>
      <c r="Q42" s="163"/>
      <c r="R42" s="164"/>
      <c r="S42" s="163"/>
      <c r="T42" s="164"/>
      <c r="U42" s="163"/>
      <c r="V42" s="164"/>
      <c r="W42" s="163"/>
      <c r="X42" s="164"/>
      <c r="Y42" s="163"/>
      <c r="Z42" s="164"/>
      <c r="AA42" s="163"/>
      <c r="AB42" s="164"/>
      <c r="AC42" s="163"/>
      <c r="AD42" s="164"/>
      <c r="AE42" s="163"/>
      <c r="AF42" s="164"/>
      <c r="AG42" s="163"/>
      <c r="AH42" s="164"/>
      <c r="AI42" s="163"/>
      <c r="AJ42" s="164"/>
      <c r="AK42" s="163"/>
      <c r="AL42" s="164"/>
      <c r="AM42" s="163"/>
      <c r="AN42" s="164"/>
      <c r="AO42" s="163"/>
      <c r="AP42" s="164"/>
      <c r="AQ42" s="169" t="s">
        <v>57</v>
      </c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48" t="s">
        <v>52</v>
      </c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9"/>
    </row>
    <row r="44" spans="2:63" s="10" customFormat="1" ht="15" customHeight="1">
      <c r="B44" s="12"/>
      <c r="C44" s="159">
        <f>IF(C17="","",IF(D43="","",SUM(C17:C41)/D43))</f>
        <v>11</v>
      </c>
      <c r="D44" s="160"/>
      <c r="E44" s="159" t="str">
        <f>IF(E17="","",IF(F43="","",SUM(E17:E41)/F43))</f>
        <v/>
      </c>
      <c r="F44" s="160"/>
      <c r="G44" s="159" t="str">
        <f>IF(G17="","",IF(H43="","",SUM(G17:G41)/H43))</f>
        <v/>
      </c>
      <c r="H44" s="160"/>
      <c r="I44" s="159" t="str">
        <f>IF(I17="","",IF(J43="","",SUM(I17:I41)/J43))</f>
        <v/>
      </c>
      <c r="J44" s="160"/>
      <c r="K44" s="159" t="str">
        <f>IF(K17="","",IF(L43="","",SUM(K17:K41)/L43))</f>
        <v/>
      </c>
      <c r="L44" s="160"/>
      <c r="M44" s="159" t="str">
        <f>IF(M17="","",IF(N43="","",SUM(M17:M41)/N43))</f>
        <v/>
      </c>
      <c r="N44" s="160"/>
      <c r="O44" s="159" t="str">
        <f>IF(O17="","",IF(P43="","",SUM(O17:O41)/P43))</f>
        <v/>
      </c>
      <c r="P44" s="160"/>
      <c r="Q44" s="159" t="str">
        <f>IF(Q17="","",IF(R43="","",SUM(Q17:Q41)/R43))</f>
        <v/>
      </c>
      <c r="R44" s="160"/>
      <c r="S44" s="159" t="str">
        <f>IF(S17="","",IF(T43="","",SUM(S17:S41)/T43))</f>
        <v/>
      </c>
      <c r="T44" s="160"/>
      <c r="U44" s="159" t="str">
        <f>IF(U17="","",IF(V43="","",SUM(U17:U41)/V43))</f>
        <v/>
      </c>
      <c r="V44" s="160"/>
      <c r="W44" s="159" t="str">
        <f>IF(W17="","",IF(X43="","",SUM(W17:W41)/X43))</f>
        <v/>
      </c>
      <c r="X44" s="160"/>
      <c r="Y44" s="159" t="str">
        <f>IF(Y17="","",IF(Z43="","",SUM(Y17:Y41)/Z43))</f>
        <v/>
      </c>
      <c r="Z44" s="160"/>
      <c r="AA44" s="159" t="str">
        <f>IF(AA17="","",IF(AB43="","",SUM(AA17:AA41)/AB43))</f>
        <v/>
      </c>
      <c r="AB44" s="160"/>
      <c r="AC44" s="159" t="str">
        <f>IF(AC17="","",IF(AD43="","",SUM(AC17:AC41)/AD43))</f>
        <v/>
      </c>
      <c r="AD44" s="160"/>
      <c r="AE44" s="159" t="str">
        <f>IF(AE17="","",IF(AF43="","",SUM(AE17:AE41)/AF43))</f>
        <v/>
      </c>
      <c r="AF44" s="160"/>
      <c r="AG44" s="159" t="str">
        <f>IF(AG17="","",IF(AH43="","",SUM(AG17:AG41)/AH43))</f>
        <v/>
      </c>
      <c r="AH44" s="160"/>
      <c r="AI44" s="159" t="str">
        <f>IF(AI17="","",IF(AJ43="","",SUM(AI17:AI41)/AJ43))</f>
        <v/>
      </c>
      <c r="AJ44" s="160"/>
      <c r="AK44" s="159" t="str">
        <f>IF(AK17="","",IF(AL43="","",SUM(AK17:AK41)/AL43))</f>
        <v/>
      </c>
      <c r="AL44" s="160"/>
      <c r="AM44" s="159" t="str">
        <f>IF(AM17="","",IF(AN43="","",SUM(AM17:AM41)/AN43))</f>
        <v/>
      </c>
      <c r="AN44" s="160"/>
      <c r="AO44" s="159" t="str">
        <f>IF(AO17="","",IF(AP43="","",SUM(AO17:AO41)/AP43))</f>
        <v/>
      </c>
      <c r="AP44" s="160"/>
      <c r="AQ44" s="148" t="s">
        <v>60</v>
      </c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9"/>
      <c r="BK44" s="13"/>
    </row>
    <row r="45" spans="2:63" s="10" customFormat="1" ht="15" customHeight="1">
      <c r="B45" s="12"/>
      <c r="C45" s="54">
        <f>IF(C44="","",COUNT(C17:C41))</f>
        <v>1</v>
      </c>
      <c r="D45" s="55"/>
      <c r="E45" s="54" t="str">
        <f>IF(E44="","",COUNT(E17:E41))</f>
        <v/>
      </c>
      <c r="F45" s="55"/>
      <c r="G45" s="54" t="str">
        <f>IF(G44="","",COUNT(G17:G41))</f>
        <v/>
      </c>
      <c r="H45" s="55"/>
      <c r="I45" s="54" t="str">
        <f>IF(I44="","",COUNT(I17:I41))</f>
        <v/>
      </c>
      <c r="J45" s="55"/>
      <c r="K45" s="54" t="str">
        <f>IF(K44="","",COUNT(K17:K41))</f>
        <v/>
      </c>
      <c r="L45" s="55"/>
      <c r="M45" s="54" t="str">
        <f>IF(M44="","",COUNT(M17:M41))</f>
        <v/>
      </c>
      <c r="N45" s="55"/>
      <c r="O45" s="54" t="str">
        <f>IF(O44="","",COUNT(O17:O41))</f>
        <v/>
      </c>
      <c r="P45" s="55"/>
      <c r="Q45" s="54" t="str">
        <f>IF(Q44="","",COUNT(Q17:Q41))</f>
        <v/>
      </c>
      <c r="R45" s="55"/>
      <c r="S45" s="54" t="str">
        <f>IF(S44="","",COUNT(S17:S41))</f>
        <v/>
      </c>
      <c r="T45" s="55"/>
      <c r="U45" s="54" t="str">
        <f>IF(U44="","",COUNT(U17:U41))</f>
        <v/>
      </c>
      <c r="V45" s="55"/>
      <c r="W45" s="54" t="str">
        <f>IF(W44="","",COUNT(W17:W41))</f>
        <v/>
      </c>
      <c r="X45" s="55"/>
      <c r="Y45" s="54" t="str">
        <f>IF(Y44="","",COUNT(Y17:Y41))</f>
        <v/>
      </c>
      <c r="Z45" s="55"/>
      <c r="AA45" s="54" t="str">
        <f>IF(AA44="","",COUNT(AA17:AA41))</f>
        <v/>
      </c>
      <c r="AB45" s="55"/>
      <c r="AC45" s="54" t="str">
        <f>IF(AC44="","",COUNT(AC17:AC41))</f>
        <v/>
      </c>
      <c r="AD45" s="55"/>
      <c r="AE45" s="54" t="str">
        <f>IF(AE44="","",COUNT(AE17:AE41))</f>
        <v/>
      </c>
      <c r="AF45" s="55"/>
      <c r="AG45" s="54" t="str">
        <f>IF(AG44="","",COUNT(AG17:AG41))</f>
        <v/>
      </c>
      <c r="AH45" s="55"/>
      <c r="AI45" s="54" t="str">
        <f>IF(AI44="","",COUNT(AI17:AI41))</f>
        <v/>
      </c>
      <c r="AJ45" s="55"/>
      <c r="AK45" s="54" t="str">
        <f>IF(AK44="","",COUNT(AK17:AK41))</f>
        <v/>
      </c>
      <c r="AL45" s="55"/>
      <c r="AM45" s="54" t="str">
        <f>IF(AM44="","",COUNT(AM17:AM41))</f>
        <v/>
      </c>
      <c r="AN45" s="55"/>
      <c r="AO45" s="54" t="str">
        <f>IF(AO44="","",COUNT(AO17:AO41))</f>
        <v/>
      </c>
      <c r="AP45" s="55"/>
      <c r="AQ45" s="148" t="s">
        <v>61</v>
      </c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9"/>
      <c r="BK45" s="13"/>
    </row>
    <row r="46" spans="2:63" s="10" customFormat="1" ht="15" customHeight="1">
      <c r="B46" s="12"/>
      <c r="C46" s="51">
        <f>IF(C44="","",C44/C45)</f>
        <v>11</v>
      </c>
      <c r="D46" s="53"/>
      <c r="E46" s="51" t="str">
        <f>IF(E44="","",E44/E45)</f>
        <v/>
      </c>
      <c r="F46" s="53"/>
      <c r="G46" s="51" t="str">
        <f>IF(G44="","",G44/G45)</f>
        <v/>
      </c>
      <c r="H46" s="53"/>
      <c r="I46" s="51" t="str">
        <f>IF(I44="","",I44/I45)</f>
        <v/>
      </c>
      <c r="J46" s="53"/>
      <c r="K46" s="51" t="str">
        <f>IF(K44="","",K44/K45)</f>
        <v/>
      </c>
      <c r="L46" s="53"/>
      <c r="M46" s="51" t="str">
        <f>IF(M44="","",M44/M45)</f>
        <v/>
      </c>
      <c r="N46" s="53"/>
      <c r="O46" s="51" t="str">
        <f>IF(O44="","",O44/O45)</f>
        <v/>
      </c>
      <c r="P46" s="53"/>
      <c r="Q46" s="51" t="str">
        <f>IF(Q44="","",Q44/Q45)</f>
        <v/>
      </c>
      <c r="R46" s="53"/>
      <c r="S46" s="51" t="str">
        <f>IF(S44="","",S44/S45)</f>
        <v/>
      </c>
      <c r="T46" s="53"/>
      <c r="U46" s="51" t="str">
        <f>IF(U44="","",U44/U45)</f>
        <v/>
      </c>
      <c r="V46" s="53"/>
      <c r="W46" s="51" t="str">
        <f>IF(W44="","",W44/W45)</f>
        <v/>
      </c>
      <c r="X46" s="53"/>
      <c r="Y46" s="51" t="str">
        <f>IF(Y44="","",Y44/Y45)</f>
        <v/>
      </c>
      <c r="Z46" s="53"/>
      <c r="AA46" s="51" t="str">
        <f>IF(AA44="","",AA44/AA45)</f>
        <v/>
      </c>
      <c r="AB46" s="53"/>
      <c r="AC46" s="51" t="str">
        <f>IF(AC44="","",AC44/AC45)</f>
        <v/>
      </c>
      <c r="AD46" s="53"/>
      <c r="AE46" s="51" t="str">
        <f>IF(AE44="","",AE44/AE45)</f>
        <v/>
      </c>
      <c r="AF46" s="53"/>
      <c r="AG46" s="51" t="str">
        <f>IF(AG44="","",AG44/AG45)</f>
        <v/>
      </c>
      <c r="AH46" s="53"/>
      <c r="AI46" s="51" t="str">
        <f>IF(AI44="","",AI44/AI45)</f>
        <v/>
      </c>
      <c r="AJ46" s="53"/>
      <c r="AK46" s="51" t="str">
        <f>IF(AK44="","",AK44/AK45)</f>
        <v/>
      </c>
      <c r="AL46" s="53"/>
      <c r="AM46" s="51" t="str">
        <f>IF(AM44="","",AM44/AM45)</f>
        <v/>
      </c>
      <c r="AN46" s="53"/>
      <c r="AO46" s="51" t="str">
        <f>IF(AO44="","",AO44/AO45)</f>
        <v/>
      </c>
      <c r="AP46" s="53"/>
      <c r="AQ46" s="148" t="s">
        <v>53</v>
      </c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9"/>
      <c r="BK46" s="13"/>
    </row>
    <row r="47" spans="2:63" s="10" customFormat="1" ht="15" customHeight="1">
      <c r="B47" s="12"/>
      <c r="C47" s="157">
        <v>100</v>
      </c>
      <c r="D47" s="158"/>
      <c r="E47" s="157"/>
      <c r="F47" s="158"/>
      <c r="G47" s="157"/>
      <c r="H47" s="158"/>
      <c r="I47" s="157"/>
      <c r="J47" s="158"/>
      <c r="K47" s="157"/>
      <c r="L47" s="158"/>
      <c r="M47" s="157"/>
      <c r="N47" s="158"/>
      <c r="O47" s="157"/>
      <c r="P47" s="158"/>
      <c r="Q47" s="157"/>
      <c r="R47" s="158"/>
      <c r="S47" s="157"/>
      <c r="T47" s="158"/>
      <c r="U47" s="157"/>
      <c r="V47" s="158"/>
      <c r="W47" s="157"/>
      <c r="X47" s="158"/>
      <c r="Y47" s="157"/>
      <c r="Z47" s="158"/>
      <c r="AA47" s="157"/>
      <c r="AB47" s="158"/>
      <c r="AC47" s="157"/>
      <c r="AD47" s="158"/>
      <c r="AE47" s="157"/>
      <c r="AF47" s="158"/>
      <c r="AG47" s="157"/>
      <c r="AH47" s="158"/>
      <c r="AI47" s="157"/>
      <c r="AJ47" s="158"/>
      <c r="AK47" s="157"/>
      <c r="AL47" s="158"/>
      <c r="AM47" s="157"/>
      <c r="AN47" s="158"/>
      <c r="AO47" s="157"/>
      <c r="AP47" s="158"/>
      <c r="AQ47" s="148" t="s">
        <v>54</v>
      </c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9"/>
      <c r="BK47" s="13"/>
    </row>
    <row r="48" spans="2:63" s="10" customFormat="1" ht="15" customHeight="1">
      <c r="B48" s="12"/>
      <c r="C48" s="51">
        <f>IF(C44="","",IF(C47="","",(C46*C47/100)))</f>
        <v>11</v>
      </c>
      <c r="D48" s="53"/>
      <c r="E48" s="51" t="str">
        <f t="shared" ref="E48" si="0">IF(E44="","",IF(E47="","",(E46*E47/100)))</f>
        <v/>
      </c>
      <c r="F48" s="53"/>
      <c r="G48" s="51" t="str">
        <f t="shared" ref="G48" si="1">IF(G44="","",IF(G47="","",(G46*G47/100)))</f>
        <v/>
      </c>
      <c r="H48" s="53"/>
      <c r="I48" s="51" t="str">
        <f t="shared" ref="I48" si="2">IF(I44="","",IF(I47="","",(I46*I47/100)))</f>
        <v/>
      </c>
      <c r="J48" s="53"/>
      <c r="K48" s="51" t="str">
        <f t="shared" ref="K48" si="3">IF(K44="","",IF(K47="","",(K46*K47/100)))</f>
        <v/>
      </c>
      <c r="L48" s="53"/>
      <c r="M48" s="51" t="str">
        <f t="shared" ref="M48" si="4">IF(M44="","",IF(M47="","",(M46*M47/100)))</f>
        <v/>
      </c>
      <c r="N48" s="53"/>
      <c r="O48" s="51" t="str">
        <f t="shared" ref="O48" si="5">IF(O44="","",IF(O47="","",(O46*O47/100)))</f>
        <v/>
      </c>
      <c r="P48" s="53"/>
      <c r="Q48" s="51" t="str">
        <f t="shared" ref="Q48" si="6">IF(Q44="","",IF(Q47="","",(Q46*Q47/100)))</f>
        <v/>
      </c>
      <c r="R48" s="53"/>
      <c r="S48" s="51" t="str">
        <f t="shared" ref="S48" si="7">IF(S44="","",IF(S47="","",(S46*S47/100)))</f>
        <v/>
      </c>
      <c r="T48" s="53"/>
      <c r="U48" s="51" t="str">
        <f t="shared" ref="U48" si="8">IF(U44="","",IF(U47="","",(U46*U47/100)))</f>
        <v/>
      </c>
      <c r="V48" s="53"/>
      <c r="W48" s="51" t="str">
        <f t="shared" ref="W48" si="9">IF(W44="","",IF(W47="","",(W46*W47/100)))</f>
        <v/>
      </c>
      <c r="X48" s="53"/>
      <c r="Y48" s="51" t="str">
        <f t="shared" ref="Y48" si="10">IF(Y44="","",IF(Y47="","",(Y46*Y47/100)))</f>
        <v/>
      </c>
      <c r="Z48" s="53"/>
      <c r="AA48" s="51" t="str">
        <f t="shared" ref="AA48" si="11">IF(AA44="","",IF(AA47="","",(AA46*AA47/100)))</f>
        <v/>
      </c>
      <c r="AB48" s="53"/>
      <c r="AC48" s="51" t="str">
        <f t="shared" ref="AC48" si="12">IF(AC44="","",IF(AC47="","",(AC46*AC47/100)))</f>
        <v/>
      </c>
      <c r="AD48" s="53"/>
      <c r="AE48" s="51" t="str">
        <f t="shared" ref="AE48" si="13">IF(AE44="","",IF(AE47="","",(AE46*AE47/100)))</f>
        <v/>
      </c>
      <c r="AF48" s="53"/>
      <c r="AG48" s="51" t="str">
        <f t="shared" ref="AG48" si="14">IF(AG44="","",IF(AG47="","",(AG46*AG47/100)))</f>
        <v/>
      </c>
      <c r="AH48" s="53"/>
      <c r="AI48" s="51" t="str">
        <f t="shared" ref="AI48" si="15">IF(AI44="","",IF(AI47="","",(AI46*AI47/100)))</f>
        <v/>
      </c>
      <c r="AJ48" s="53"/>
      <c r="AK48" s="51" t="str">
        <f t="shared" ref="AK48" si="16">IF(AK44="","",IF(AK47="","",(AK46*AK47/100)))</f>
        <v/>
      </c>
      <c r="AL48" s="53"/>
      <c r="AM48" s="51" t="str">
        <f t="shared" ref="AM48" si="17">IF(AM44="","",IF(AM47="","",(AM46*AM47/100)))</f>
        <v/>
      </c>
      <c r="AN48" s="53"/>
      <c r="AO48" s="51" t="str">
        <f t="shared" ref="AO48" si="18">IF(AO44="","",IF(AO47="","",(AO46*AO47/100)))</f>
        <v/>
      </c>
      <c r="AP48" s="53"/>
      <c r="AQ48" s="148" t="s">
        <v>55</v>
      </c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9"/>
      <c r="BK48" s="13"/>
    </row>
    <row r="49" spans="2:63" s="10" customFormat="1" ht="15" customHeight="1">
      <c r="B49" s="12"/>
      <c r="C49" s="54">
        <f>$BF$11</f>
        <v>15</v>
      </c>
      <c r="D49" s="147"/>
      <c r="E49" s="54">
        <f>$BF$11</f>
        <v>15</v>
      </c>
      <c r="F49" s="147"/>
      <c r="G49" s="54">
        <f>$BF$11</f>
        <v>15</v>
      </c>
      <c r="H49" s="147"/>
      <c r="I49" s="54">
        <f>$BF$11</f>
        <v>15</v>
      </c>
      <c r="J49" s="147"/>
      <c r="K49" s="54">
        <f>$BF$11</f>
        <v>15</v>
      </c>
      <c r="L49" s="147"/>
      <c r="M49" s="54">
        <f>$BF$11</f>
        <v>15</v>
      </c>
      <c r="N49" s="147"/>
      <c r="O49" s="54">
        <f>$BF$11</f>
        <v>15</v>
      </c>
      <c r="P49" s="147"/>
      <c r="Q49" s="54">
        <f>$BF$11</f>
        <v>15</v>
      </c>
      <c r="R49" s="147"/>
      <c r="S49" s="54">
        <f>$BF$11</f>
        <v>15</v>
      </c>
      <c r="T49" s="147"/>
      <c r="U49" s="54">
        <f>$BF$11</f>
        <v>15</v>
      </c>
      <c r="V49" s="147"/>
      <c r="W49" s="54">
        <f>$BF$11</f>
        <v>15</v>
      </c>
      <c r="X49" s="147"/>
      <c r="Y49" s="54">
        <f>$BF$11</f>
        <v>15</v>
      </c>
      <c r="Z49" s="147"/>
      <c r="AA49" s="54">
        <f>$BF$11</f>
        <v>15</v>
      </c>
      <c r="AB49" s="147"/>
      <c r="AC49" s="54">
        <f>$BF$11</f>
        <v>15</v>
      </c>
      <c r="AD49" s="147"/>
      <c r="AE49" s="54">
        <f>$BF$11</f>
        <v>15</v>
      </c>
      <c r="AF49" s="147"/>
      <c r="AG49" s="54">
        <f>$BF$11</f>
        <v>15</v>
      </c>
      <c r="AH49" s="147"/>
      <c r="AI49" s="54">
        <f>$BF$11</f>
        <v>15</v>
      </c>
      <c r="AJ49" s="147"/>
      <c r="AK49" s="54">
        <f>$BF$11</f>
        <v>15</v>
      </c>
      <c r="AL49" s="147"/>
      <c r="AM49" s="54">
        <f>$BF$11</f>
        <v>15</v>
      </c>
      <c r="AN49" s="147"/>
      <c r="AO49" s="54">
        <f>$BF$11</f>
        <v>15</v>
      </c>
      <c r="AP49" s="147"/>
      <c r="AQ49" s="148" t="s">
        <v>47</v>
      </c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9"/>
      <c r="BK49" s="13"/>
    </row>
    <row r="50" spans="2:63" s="10" customFormat="1" ht="15" customHeight="1" thickBot="1">
      <c r="B50" s="14"/>
      <c r="C50" s="145">
        <f>IF(C44="","",IF(C47="","",(+C48*C49/100+C48)))</f>
        <v>12.65</v>
      </c>
      <c r="D50" s="146"/>
      <c r="E50" s="145" t="str">
        <f>IF(E44="","",IF(E47="","",(+E48*E49/100+E48)))</f>
        <v/>
      </c>
      <c r="F50" s="146"/>
      <c r="G50" s="145" t="str">
        <f>IF(G44="","",IF(G47="","",(+G48*G49/100+G48)))</f>
        <v/>
      </c>
      <c r="H50" s="146"/>
      <c r="I50" s="145" t="str">
        <f>IF(I44="","",IF(I47="","",(+I48*I49/100+I48)))</f>
        <v/>
      </c>
      <c r="J50" s="146"/>
      <c r="K50" s="145" t="str">
        <f>IF(K44="","",IF(K47="","",(+K48*K49/100+K48)))</f>
        <v/>
      </c>
      <c r="L50" s="146"/>
      <c r="M50" s="145" t="str">
        <f>IF(M44="","",IF(M47="","",(+M48*M49/100+M48)))</f>
        <v/>
      </c>
      <c r="N50" s="146"/>
      <c r="O50" s="145" t="str">
        <f>IF(O44="","",IF(O47="","",(+O48*O49/100+O48)))</f>
        <v/>
      </c>
      <c r="P50" s="146"/>
      <c r="Q50" s="145" t="str">
        <f>IF(Q44="","",IF(Q47="","",(+Q48*Q49/100+Q48)))</f>
        <v/>
      </c>
      <c r="R50" s="146"/>
      <c r="S50" s="145" t="str">
        <f>IF(S44="","",IF(S47="","",(+S48*S49/100+S48)))</f>
        <v/>
      </c>
      <c r="T50" s="146"/>
      <c r="U50" s="145" t="str">
        <f>IF(U44="","",IF(U47="","",(+U48*U49/100+U48)))</f>
        <v/>
      </c>
      <c r="V50" s="146"/>
      <c r="W50" s="145" t="str">
        <f>IF(W44="","",IF(W47="","",(+W48*W49/100+W48)))</f>
        <v/>
      </c>
      <c r="X50" s="146"/>
      <c r="Y50" s="145" t="str">
        <f>IF(Y44="","",IF(Y47="","",(+Y48*Y49/100+Y48)))</f>
        <v/>
      </c>
      <c r="Z50" s="146"/>
      <c r="AA50" s="145" t="str">
        <f>IF(AA44="","",IF(AA47="","",(+AA48*AA49/100+AA48)))</f>
        <v/>
      </c>
      <c r="AB50" s="146"/>
      <c r="AC50" s="145" t="str">
        <f>IF(AC44="","",IF(AC47="","",(+AC48*AC49/100+AC48)))</f>
        <v/>
      </c>
      <c r="AD50" s="146"/>
      <c r="AE50" s="145" t="str">
        <f>IF(AE44="","",IF(AE47="","",(+AE48*AE49/100+AE48)))</f>
        <v/>
      </c>
      <c r="AF50" s="146"/>
      <c r="AG50" s="145" t="str">
        <f>IF(AG44="","",IF(AG47="","",(+AG48*AG49/100+AG48)))</f>
        <v/>
      </c>
      <c r="AH50" s="146"/>
      <c r="AI50" s="145" t="str">
        <f>IF(AI44="","",IF(AI47="","",(+AI48*AI49/100+AI48)))</f>
        <v/>
      </c>
      <c r="AJ50" s="146"/>
      <c r="AK50" s="145" t="str">
        <f>IF(AK44="","",IF(AK47="","",(+AK48*AK49/100+AK48)))</f>
        <v/>
      </c>
      <c r="AL50" s="146"/>
      <c r="AM50" s="145" t="str">
        <f>IF(AM44="","",IF(AM47="","",(+AM48*AM49/100+AM48)))</f>
        <v/>
      </c>
      <c r="AN50" s="146"/>
      <c r="AO50" s="145" t="str">
        <f>IF(AO44="","",IF(AO47="","",(+AO48*AO49/100+AO48)))</f>
        <v/>
      </c>
      <c r="AP50" s="146"/>
      <c r="AQ50" s="155" t="s">
        <v>56</v>
      </c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6"/>
      <c r="BK50" s="13"/>
    </row>
    <row r="51" spans="2:63" ht="7.5" customHeight="1"/>
  </sheetData>
  <sheetProtection selectLockedCells="1"/>
  <mergeCells count="292"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O4" sqref="O4:T4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85"/>
      <c r="C2" s="186"/>
      <c r="D2" s="186"/>
      <c r="E2" s="189" t="s">
        <v>72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205" t="s">
        <v>28</v>
      </c>
      <c r="BB2" s="206"/>
      <c r="BC2" s="206"/>
      <c r="BD2" s="206"/>
      <c r="BE2" s="206" t="str">
        <f>IF(Resume!U2="","",Resume!U2)</f>
        <v/>
      </c>
      <c r="BF2" s="206"/>
      <c r="BG2" s="206"/>
      <c r="BH2" s="206"/>
      <c r="BI2" s="206"/>
      <c r="BJ2" s="207"/>
      <c r="BK2" s="6"/>
    </row>
    <row r="3" spans="2:63" ht="18.75" customHeight="1">
      <c r="B3" s="187"/>
      <c r="C3" s="188"/>
      <c r="D3" s="188"/>
      <c r="E3" s="194" t="s">
        <v>63</v>
      </c>
      <c r="F3" s="194"/>
      <c r="G3" s="194" t="s">
        <v>75</v>
      </c>
      <c r="H3" s="194"/>
      <c r="I3" s="194"/>
      <c r="J3" s="194"/>
      <c r="K3" s="194"/>
      <c r="L3" s="194"/>
      <c r="M3" s="194" t="s">
        <v>64</v>
      </c>
      <c r="N3" s="194"/>
      <c r="O3" s="194" t="s">
        <v>65</v>
      </c>
      <c r="P3" s="194"/>
      <c r="Q3" s="194"/>
      <c r="R3" s="194"/>
      <c r="S3" s="194"/>
      <c r="T3" s="194"/>
      <c r="U3" s="194" t="s">
        <v>66</v>
      </c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 t="s">
        <v>67</v>
      </c>
      <c r="AR3" s="194"/>
      <c r="AS3" s="194"/>
      <c r="AT3" s="194"/>
      <c r="AU3" s="194"/>
      <c r="AV3" s="194"/>
      <c r="AW3" s="194"/>
      <c r="AX3" s="194"/>
      <c r="AY3" s="194"/>
      <c r="AZ3" s="194"/>
      <c r="BA3" s="194" t="s">
        <v>27</v>
      </c>
      <c r="BB3" s="194"/>
      <c r="BC3" s="194"/>
      <c r="BD3" s="194"/>
      <c r="BE3" s="194"/>
      <c r="BF3" s="194"/>
      <c r="BG3" s="194"/>
      <c r="BH3" s="194"/>
      <c r="BI3" s="194"/>
      <c r="BJ3" s="204"/>
      <c r="BK3" s="6"/>
    </row>
    <row r="4" spans="2:63" ht="18.75" customHeight="1">
      <c r="B4" s="187"/>
      <c r="C4" s="188"/>
      <c r="D4" s="188"/>
      <c r="E4" s="190" t="str">
        <f>IF(Resume!E4="","",Resume!E4)</f>
        <v>BR167</v>
      </c>
      <c r="F4" s="190"/>
      <c r="G4" s="191" t="str">
        <f>IF(Resume!G4="","",Resume!G4)</f>
        <v>Armrest Assembly</v>
      </c>
      <c r="H4" s="191"/>
      <c r="I4" s="191"/>
      <c r="J4" s="191"/>
      <c r="K4" s="191"/>
      <c r="L4" s="191"/>
      <c r="M4" s="208">
        <v>70</v>
      </c>
      <c r="N4" s="208"/>
      <c r="O4" s="208" t="s">
        <v>93</v>
      </c>
      <c r="P4" s="208"/>
      <c r="Q4" s="208"/>
      <c r="R4" s="208"/>
      <c r="S4" s="208"/>
      <c r="T4" s="208"/>
      <c r="U4" s="208" t="s">
        <v>81</v>
      </c>
      <c r="V4" s="208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2" t="s">
        <v>82</v>
      </c>
      <c r="AR4" s="192"/>
      <c r="AS4" s="192"/>
      <c r="AT4" s="192"/>
      <c r="AU4" s="192"/>
      <c r="AV4" s="192"/>
      <c r="AW4" s="192"/>
      <c r="AX4" s="192"/>
      <c r="AY4" s="192"/>
      <c r="AZ4" s="192"/>
      <c r="BA4" s="192" t="s">
        <v>98</v>
      </c>
      <c r="BB4" s="192"/>
      <c r="BC4" s="192"/>
      <c r="BD4" s="192"/>
      <c r="BE4" s="192"/>
      <c r="BF4" s="192"/>
      <c r="BG4" s="192"/>
      <c r="BH4" s="192"/>
      <c r="BI4" s="192"/>
      <c r="BJ4" s="201"/>
      <c r="BK4" s="7"/>
    </row>
    <row r="5" spans="2:63" ht="18.75" customHeight="1">
      <c r="B5" s="196" t="s">
        <v>29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95" t="s">
        <v>37</v>
      </c>
      <c r="AR5" s="195"/>
      <c r="AS5" s="195"/>
      <c r="AT5" s="195"/>
      <c r="AU5" s="195"/>
      <c r="AV5" s="195"/>
      <c r="AW5" s="195"/>
      <c r="AX5" s="195"/>
      <c r="AY5" s="195"/>
      <c r="AZ5" s="195"/>
      <c r="BA5" s="198"/>
      <c r="BB5" s="198"/>
      <c r="BC5" s="198"/>
      <c r="BD5" s="198"/>
      <c r="BE5" s="198"/>
      <c r="BF5" s="198"/>
      <c r="BG5" s="198"/>
      <c r="BH5" s="198"/>
      <c r="BI5" s="198"/>
      <c r="BJ5" s="199"/>
      <c r="BK5" s="8"/>
    </row>
    <row r="6" spans="2:63" ht="18.75" customHeight="1">
      <c r="B6" s="196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95" t="s">
        <v>30</v>
      </c>
      <c r="AR6" s="195"/>
      <c r="AS6" s="195"/>
      <c r="AT6" s="195"/>
      <c r="AU6" s="195"/>
      <c r="AV6" s="195"/>
      <c r="AW6" s="195"/>
      <c r="AX6" s="195"/>
      <c r="AY6" s="195"/>
      <c r="AZ6" s="195"/>
      <c r="BA6" s="200">
        <v>43666</v>
      </c>
      <c r="BB6" s="198"/>
      <c r="BC6" s="198"/>
      <c r="BD6" s="198"/>
      <c r="BE6" s="198"/>
      <c r="BF6" s="198"/>
      <c r="BG6" s="198"/>
      <c r="BH6" s="198"/>
      <c r="BI6" s="198"/>
      <c r="BJ6" s="199"/>
      <c r="BK6" s="8"/>
    </row>
    <row r="7" spans="2:63" ht="18.75" customHeight="1"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95" t="s">
        <v>31</v>
      </c>
      <c r="AR7" s="195"/>
      <c r="AS7" s="195"/>
      <c r="AT7" s="195"/>
      <c r="AU7" s="195"/>
      <c r="AV7" s="195"/>
      <c r="AW7" s="195"/>
      <c r="AX7" s="195"/>
      <c r="AY7" s="195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9"/>
      <c r="BK7" s="8"/>
    </row>
    <row r="8" spans="2:63" ht="18.75" customHeight="1"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95" t="s">
        <v>32</v>
      </c>
      <c r="AR8" s="195"/>
      <c r="AS8" s="195"/>
      <c r="AT8" s="195"/>
      <c r="AU8" s="195"/>
      <c r="AV8" s="195"/>
      <c r="AW8" s="195"/>
      <c r="AX8" s="195"/>
      <c r="AY8" s="195"/>
      <c r="AZ8" s="195"/>
      <c r="BA8" s="198"/>
      <c r="BB8" s="198"/>
      <c r="BC8" s="198"/>
      <c r="BD8" s="198"/>
      <c r="BE8" s="198"/>
      <c r="BF8" s="198"/>
      <c r="BG8" s="198"/>
      <c r="BH8" s="198"/>
      <c r="BI8" s="198"/>
      <c r="BJ8" s="199"/>
      <c r="BK8" s="8"/>
    </row>
    <row r="9" spans="2:63" ht="18.75" customHeight="1"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95" t="s">
        <v>33</v>
      </c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8">
        <v>1</v>
      </c>
      <c r="BG9" s="198"/>
      <c r="BH9" s="198"/>
      <c r="BI9" s="198"/>
      <c r="BJ9" s="199"/>
      <c r="BK9" s="8"/>
    </row>
    <row r="10" spans="2:63" ht="18.75" customHeight="1"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95" t="s">
        <v>34</v>
      </c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8">
        <v>1</v>
      </c>
      <c r="BG10" s="198"/>
      <c r="BH10" s="198"/>
      <c r="BI10" s="198"/>
      <c r="BJ10" s="199"/>
      <c r="BK10" s="8"/>
    </row>
    <row r="11" spans="2:63" ht="18.75" customHeight="1"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95" t="s">
        <v>47</v>
      </c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202">
        <f>FATIGUE!$E$15</f>
        <v>15</v>
      </c>
      <c r="BG11" s="202"/>
      <c r="BH11" s="202"/>
      <c r="BI11" s="202"/>
      <c r="BJ11" s="203"/>
      <c r="BK11" s="8"/>
    </row>
    <row r="12" spans="2:63" ht="18.75" customHeight="1"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54" t="s">
        <v>68</v>
      </c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2">
        <f>C46</f>
        <v>11</v>
      </c>
      <c r="BG12" s="152"/>
      <c r="BH12" s="152"/>
      <c r="BI12" s="152"/>
      <c r="BJ12" s="153"/>
      <c r="BK12" s="8"/>
    </row>
    <row r="13" spans="2:63" ht="18.75" customHeight="1"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2"/>
      <c r="BG13" s="152"/>
      <c r="BH13" s="152"/>
      <c r="BI13" s="152"/>
      <c r="BJ13" s="153"/>
      <c r="BK13" s="8"/>
    </row>
    <row r="14" spans="2:63" ht="18.75" customHeight="1"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95" t="s">
        <v>36</v>
      </c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52">
        <f>IF(BF12="","",3600/(SUM(C50:AP50)/(BF9*BF10)))</f>
        <v>284.58498023715413</v>
      </c>
      <c r="BG14" s="152"/>
      <c r="BH14" s="152"/>
      <c r="BI14" s="152"/>
      <c r="BJ14" s="153"/>
    </row>
    <row r="15" spans="2:63" ht="15" customHeight="1">
      <c r="B15" s="196"/>
      <c r="C15" s="182" t="s">
        <v>0</v>
      </c>
      <c r="D15" s="182"/>
      <c r="E15" s="182" t="s">
        <v>1</v>
      </c>
      <c r="F15" s="182"/>
      <c r="G15" s="182" t="s">
        <v>2</v>
      </c>
      <c r="H15" s="182"/>
      <c r="I15" s="182" t="s">
        <v>3</v>
      </c>
      <c r="J15" s="182"/>
      <c r="K15" s="182" t="s">
        <v>4</v>
      </c>
      <c r="L15" s="182"/>
      <c r="M15" s="182" t="s">
        <v>5</v>
      </c>
      <c r="N15" s="182"/>
      <c r="O15" s="182" t="s">
        <v>6</v>
      </c>
      <c r="P15" s="182"/>
      <c r="Q15" s="182" t="s">
        <v>7</v>
      </c>
      <c r="R15" s="182"/>
      <c r="S15" s="182" t="s">
        <v>8</v>
      </c>
      <c r="T15" s="182"/>
      <c r="U15" s="182">
        <v>10</v>
      </c>
      <c r="V15" s="182"/>
      <c r="W15" s="172" t="s">
        <v>9</v>
      </c>
      <c r="X15" s="173"/>
      <c r="Y15" s="172" t="s">
        <v>10</v>
      </c>
      <c r="Z15" s="173"/>
      <c r="AA15" s="172" t="s">
        <v>11</v>
      </c>
      <c r="AB15" s="173"/>
      <c r="AC15" s="172" t="s">
        <v>12</v>
      </c>
      <c r="AD15" s="173"/>
      <c r="AE15" s="172" t="s">
        <v>13</v>
      </c>
      <c r="AF15" s="173"/>
      <c r="AG15" s="172" t="s">
        <v>14</v>
      </c>
      <c r="AH15" s="173"/>
      <c r="AI15" s="172" t="s">
        <v>15</v>
      </c>
      <c r="AJ15" s="173"/>
      <c r="AK15" s="172" t="s">
        <v>16</v>
      </c>
      <c r="AL15" s="173"/>
      <c r="AM15" s="172" t="s">
        <v>17</v>
      </c>
      <c r="AN15" s="173"/>
      <c r="AO15" s="172" t="s">
        <v>18</v>
      </c>
      <c r="AP15" s="173"/>
      <c r="AQ15" s="209" t="s">
        <v>69</v>
      </c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10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2"/>
      <c r="BK16" s="8"/>
    </row>
    <row r="17" spans="2:63" s="10" customFormat="1" ht="15" customHeight="1">
      <c r="B17" s="18">
        <v>1</v>
      </c>
      <c r="C17" s="43">
        <v>11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1"/>
      <c r="BK17" s="9"/>
    </row>
    <row r="18" spans="2:63" s="10" customFormat="1" ht="15" customHeight="1">
      <c r="B18" s="19">
        <v>2</v>
      </c>
      <c r="C18" s="44"/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6"/>
      <c r="BK18" s="9"/>
    </row>
    <row r="19" spans="2:63" s="10" customFormat="1" ht="15" customHeight="1">
      <c r="B19" s="19">
        <v>3</v>
      </c>
      <c r="C19" s="44"/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6"/>
      <c r="BK19" s="9"/>
    </row>
    <row r="20" spans="2:63" s="10" customFormat="1" ht="15" customHeight="1">
      <c r="B20" s="19">
        <v>4</v>
      </c>
      <c r="C20" s="44"/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6"/>
      <c r="BK20" s="9"/>
    </row>
    <row r="21" spans="2:63" s="10" customFormat="1" ht="15" customHeight="1">
      <c r="B21" s="19">
        <v>5</v>
      </c>
      <c r="C21" s="44"/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6"/>
      <c r="BK21" s="9"/>
    </row>
    <row r="22" spans="2:63" s="10" customFormat="1" ht="15" customHeight="1">
      <c r="B22" s="19">
        <v>6</v>
      </c>
      <c r="C22" s="44"/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6"/>
      <c r="BK22" s="9"/>
    </row>
    <row r="23" spans="2:63" s="10" customFormat="1" ht="15" customHeight="1">
      <c r="B23" s="19">
        <v>7</v>
      </c>
      <c r="C23" s="44"/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6"/>
      <c r="BK23" s="9"/>
    </row>
    <row r="24" spans="2:63" s="10" customFormat="1" ht="15" customHeight="1">
      <c r="B24" s="19">
        <v>8</v>
      </c>
      <c r="C24" s="44"/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6"/>
      <c r="BK24" s="9"/>
    </row>
    <row r="25" spans="2:63" s="10" customFormat="1" ht="15" customHeight="1">
      <c r="B25" s="19">
        <v>9</v>
      </c>
      <c r="C25" s="44"/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6"/>
      <c r="BK25" s="9"/>
    </row>
    <row r="26" spans="2:63" s="10" customFormat="1" ht="15" customHeight="1">
      <c r="B26" s="19">
        <v>10</v>
      </c>
      <c r="C26" s="44"/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6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6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6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6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6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6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6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6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6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6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6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6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6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6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6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8"/>
    </row>
    <row r="42" spans="2:63" s="10" customFormat="1" ht="15" customHeight="1">
      <c r="B42" s="3"/>
      <c r="C42" s="163" t="s">
        <v>80</v>
      </c>
      <c r="D42" s="164"/>
      <c r="E42" s="163"/>
      <c r="F42" s="164"/>
      <c r="G42" s="163"/>
      <c r="H42" s="164"/>
      <c r="I42" s="163"/>
      <c r="J42" s="164"/>
      <c r="K42" s="163"/>
      <c r="L42" s="164"/>
      <c r="M42" s="163"/>
      <c r="N42" s="164"/>
      <c r="O42" s="163"/>
      <c r="P42" s="164"/>
      <c r="Q42" s="163"/>
      <c r="R42" s="164"/>
      <c r="S42" s="163"/>
      <c r="T42" s="164"/>
      <c r="U42" s="163"/>
      <c r="V42" s="164"/>
      <c r="W42" s="163"/>
      <c r="X42" s="164"/>
      <c r="Y42" s="163"/>
      <c r="Z42" s="164"/>
      <c r="AA42" s="163"/>
      <c r="AB42" s="164"/>
      <c r="AC42" s="163"/>
      <c r="AD42" s="164"/>
      <c r="AE42" s="163"/>
      <c r="AF42" s="164"/>
      <c r="AG42" s="163"/>
      <c r="AH42" s="164"/>
      <c r="AI42" s="163"/>
      <c r="AJ42" s="164"/>
      <c r="AK42" s="163"/>
      <c r="AL42" s="164"/>
      <c r="AM42" s="163"/>
      <c r="AN42" s="164"/>
      <c r="AO42" s="163"/>
      <c r="AP42" s="164"/>
      <c r="AQ42" s="169" t="s">
        <v>57</v>
      </c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48" t="s">
        <v>52</v>
      </c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9"/>
    </row>
    <row r="44" spans="2:63" s="10" customFormat="1" ht="15" customHeight="1">
      <c r="B44" s="12"/>
      <c r="C44" s="159">
        <f>IF(C17="","",IF(D43="","",SUM(C17:C41)/D43))</f>
        <v>11</v>
      </c>
      <c r="D44" s="160"/>
      <c r="E44" s="159" t="str">
        <f>IF(E17="","",IF(F43="","",SUM(E17:E41)/F43))</f>
        <v/>
      </c>
      <c r="F44" s="160"/>
      <c r="G44" s="159" t="str">
        <f>IF(G17="","",IF(H43="","",SUM(G17:G41)/H43))</f>
        <v/>
      </c>
      <c r="H44" s="160"/>
      <c r="I44" s="159" t="str">
        <f>IF(I17="","",IF(J43="","",SUM(I17:I41)/J43))</f>
        <v/>
      </c>
      <c r="J44" s="160"/>
      <c r="K44" s="159" t="str">
        <f>IF(K17="","",IF(L43="","",SUM(K17:K41)/L43))</f>
        <v/>
      </c>
      <c r="L44" s="160"/>
      <c r="M44" s="159" t="str">
        <f>IF(M17="","",IF(N43="","",SUM(M17:M41)/N43))</f>
        <v/>
      </c>
      <c r="N44" s="160"/>
      <c r="O44" s="159" t="str">
        <f>IF(O17="","",IF(P43="","",SUM(O17:O41)/P43))</f>
        <v/>
      </c>
      <c r="P44" s="160"/>
      <c r="Q44" s="159" t="str">
        <f>IF(Q17="","",IF(R43="","",SUM(Q17:Q41)/R43))</f>
        <v/>
      </c>
      <c r="R44" s="160"/>
      <c r="S44" s="159" t="str">
        <f>IF(S17="","",IF(T43="","",SUM(S17:S41)/T43))</f>
        <v/>
      </c>
      <c r="T44" s="160"/>
      <c r="U44" s="159" t="str">
        <f>IF(U17="","",IF(V43="","",SUM(U17:U41)/V43))</f>
        <v/>
      </c>
      <c r="V44" s="160"/>
      <c r="W44" s="159" t="str">
        <f>IF(W17="","",IF(X43="","",SUM(W17:W41)/X43))</f>
        <v/>
      </c>
      <c r="X44" s="160"/>
      <c r="Y44" s="159" t="str">
        <f>IF(Y17="","",IF(Z43="","",SUM(Y17:Y41)/Z43))</f>
        <v/>
      </c>
      <c r="Z44" s="160"/>
      <c r="AA44" s="159" t="str">
        <f>IF(AA17="","",IF(AB43="","",SUM(AA17:AA41)/AB43))</f>
        <v/>
      </c>
      <c r="AB44" s="160"/>
      <c r="AC44" s="159" t="str">
        <f>IF(AC17="","",IF(AD43="","",SUM(AC17:AC41)/AD43))</f>
        <v/>
      </c>
      <c r="AD44" s="160"/>
      <c r="AE44" s="159" t="str">
        <f>IF(AE17="","",IF(AF43="","",SUM(AE17:AE41)/AF43))</f>
        <v/>
      </c>
      <c r="AF44" s="160"/>
      <c r="AG44" s="159" t="str">
        <f>IF(AG17="","",IF(AH43="","",SUM(AG17:AG41)/AH43))</f>
        <v/>
      </c>
      <c r="AH44" s="160"/>
      <c r="AI44" s="159" t="str">
        <f>IF(AI17="","",IF(AJ43="","",SUM(AI17:AI41)/AJ43))</f>
        <v/>
      </c>
      <c r="AJ44" s="160"/>
      <c r="AK44" s="159" t="str">
        <f>IF(AK17="","",IF(AL43="","",SUM(AK17:AK41)/AL43))</f>
        <v/>
      </c>
      <c r="AL44" s="160"/>
      <c r="AM44" s="159" t="str">
        <f>IF(AM17="","",IF(AN43="","",SUM(AM17:AM41)/AN43))</f>
        <v/>
      </c>
      <c r="AN44" s="160"/>
      <c r="AO44" s="159" t="str">
        <f>IF(AO17="","",IF(AP43="","",SUM(AO17:AO41)/AP43))</f>
        <v/>
      </c>
      <c r="AP44" s="160"/>
      <c r="AQ44" s="148" t="s">
        <v>60</v>
      </c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9"/>
      <c r="BK44" s="13"/>
    </row>
    <row r="45" spans="2:63" s="10" customFormat="1" ht="15" customHeight="1">
      <c r="B45" s="12"/>
      <c r="C45" s="54">
        <f>IF(C44="","",COUNT(C17:C41))</f>
        <v>1</v>
      </c>
      <c r="D45" s="55"/>
      <c r="E45" s="54" t="str">
        <f>IF(E44="","",COUNT(E17:E41))</f>
        <v/>
      </c>
      <c r="F45" s="55"/>
      <c r="G45" s="54" t="str">
        <f>IF(G44="","",COUNT(G17:G41))</f>
        <v/>
      </c>
      <c r="H45" s="55"/>
      <c r="I45" s="54" t="str">
        <f>IF(I44="","",COUNT(I17:I41))</f>
        <v/>
      </c>
      <c r="J45" s="55"/>
      <c r="K45" s="54" t="str">
        <f>IF(K44="","",COUNT(K17:K41))</f>
        <v/>
      </c>
      <c r="L45" s="55"/>
      <c r="M45" s="54" t="str">
        <f>IF(M44="","",COUNT(M17:M41))</f>
        <v/>
      </c>
      <c r="N45" s="55"/>
      <c r="O45" s="54" t="str">
        <f>IF(O44="","",COUNT(O17:O41))</f>
        <v/>
      </c>
      <c r="P45" s="55"/>
      <c r="Q45" s="54" t="str">
        <f>IF(Q44="","",COUNT(Q17:Q41))</f>
        <v/>
      </c>
      <c r="R45" s="55"/>
      <c r="S45" s="54" t="str">
        <f>IF(S44="","",COUNT(S17:S41))</f>
        <v/>
      </c>
      <c r="T45" s="55"/>
      <c r="U45" s="54" t="str">
        <f>IF(U44="","",COUNT(U17:U41))</f>
        <v/>
      </c>
      <c r="V45" s="55"/>
      <c r="W45" s="54" t="str">
        <f>IF(W44="","",COUNT(W17:W41))</f>
        <v/>
      </c>
      <c r="X45" s="55"/>
      <c r="Y45" s="54" t="str">
        <f>IF(Y44="","",COUNT(Y17:Y41))</f>
        <v/>
      </c>
      <c r="Z45" s="55"/>
      <c r="AA45" s="54" t="str">
        <f>IF(AA44="","",COUNT(AA17:AA41))</f>
        <v/>
      </c>
      <c r="AB45" s="55"/>
      <c r="AC45" s="54" t="str">
        <f>IF(AC44="","",COUNT(AC17:AC41))</f>
        <v/>
      </c>
      <c r="AD45" s="55"/>
      <c r="AE45" s="54" t="str">
        <f>IF(AE44="","",COUNT(AE17:AE41))</f>
        <v/>
      </c>
      <c r="AF45" s="55"/>
      <c r="AG45" s="54" t="str">
        <f>IF(AG44="","",COUNT(AG17:AG41))</f>
        <v/>
      </c>
      <c r="AH45" s="55"/>
      <c r="AI45" s="54" t="str">
        <f>IF(AI44="","",COUNT(AI17:AI41))</f>
        <v/>
      </c>
      <c r="AJ45" s="55"/>
      <c r="AK45" s="54" t="str">
        <f>IF(AK44="","",COUNT(AK17:AK41))</f>
        <v/>
      </c>
      <c r="AL45" s="55"/>
      <c r="AM45" s="54" t="str">
        <f>IF(AM44="","",COUNT(AM17:AM41))</f>
        <v/>
      </c>
      <c r="AN45" s="55"/>
      <c r="AO45" s="54" t="str">
        <f>IF(AO44="","",COUNT(AO17:AO41))</f>
        <v/>
      </c>
      <c r="AP45" s="55"/>
      <c r="AQ45" s="148" t="s">
        <v>61</v>
      </c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9"/>
      <c r="BK45" s="13"/>
    </row>
    <row r="46" spans="2:63" s="10" customFormat="1" ht="15" customHeight="1">
      <c r="B46" s="12"/>
      <c r="C46" s="51">
        <f>IF(C44="","",C44/C45)</f>
        <v>11</v>
      </c>
      <c r="D46" s="53"/>
      <c r="E46" s="51" t="str">
        <f>IF(E44="","",E44/E45)</f>
        <v/>
      </c>
      <c r="F46" s="53"/>
      <c r="G46" s="51" t="str">
        <f>IF(G44="","",G44/G45)</f>
        <v/>
      </c>
      <c r="H46" s="53"/>
      <c r="I46" s="51" t="str">
        <f>IF(I44="","",I44/I45)</f>
        <v/>
      </c>
      <c r="J46" s="53"/>
      <c r="K46" s="51" t="str">
        <f>IF(K44="","",K44/K45)</f>
        <v/>
      </c>
      <c r="L46" s="53"/>
      <c r="M46" s="51" t="str">
        <f>IF(M44="","",M44/M45)</f>
        <v/>
      </c>
      <c r="N46" s="53"/>
      <c r="O46" s="51" t="str">
        <f>IF(O44="","",O44/O45)</f>
        <v/>
      </c>
      <c r="P46" s="53"/>
      <c r="Q46" s="51" t="str">
        <f>IF(Q44="","",Q44/Q45)</f>
        <v/>
      </c>
      <c r="R46" s="53"/>
      <c r="S46" s="51" t="str">
        <f>IF(S44="","",S44/S45)</f>
        <v/>
      </c>
      <c r="T46" s="53"/>
      <c r="U46" s="51" t="str">
        <f>IF(U44="","",U44/U45)</f>
        <v/>
      </c>
      <c r="V46" s="53"/>
      <c r="W46" s="51" t="str">
        <f>IF(W44="","",W44/W45)</f>
        <v/>
      </c>
      <c r="X46" s="53"/>
      <c r="Y46" s="51" t="str">
        <f>IF(Y44="","",Y44/Y45)</f>
        <v/>
      </c>
      <c r="Z46" s="53"/>
      <c r="AA46" s="51" t="str">
        <f>IF(AA44="","",AA44/AA45)</f>
        <v/>
      </c>
      <c r="AB46" s="53"/>
      <c r="AC46" s="51" t="str">
        <f>IF(AC44="","",AC44/AC45)</f>
        <v/>
      </c>
      <c r="AD46" s="53"/>
      <c r="AE46" s="51" t="str">
        <f>IF(AE44="","",AE44/AE45)</f>
        <v/>
      </c>
      <c r="AF46" s="53"/>
      <c r="AG46" s="51" t="str">
        <f>IF(AG44="","",AG44/AG45)</f>
        <v/>
      </c>
      <c r="AH46" s="53"/>
      <c r="AI46" s="51" t="str">
        <f>IF(AI44="","",AI44/AI45)</f>
        <v/>
      </c>
      <c r="AJ46" s="53"/>
      <c r="AK46" s="51" t="str">
        <f>IF(AK44="","",AK44/AK45)</f>
        <v/>
      </c>
      <c r="AL46" s="53"/>
      <c r="AM46" s="51" t="str">
        <f>IF(AM44="","",AM44/AM45)</f>
        <v/>
      </c>
      <c r="AN46" s="53"/>
      <c r="AO46" s="51" t="str">
        <f>IF(AO44="","",AO44/AO45)</f>
        <v/>
      </c>
      <c r="AP46" s="53"/>
      <c r="AQ46" s="148" t="s">
        <v>53</v>
      </c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9"/>
      <c r="BK46" s="13"/>
    </row>
    <row r="47" spans="2:63" s="10" customFormat="1" ht="15" customHeight="1">
      <c r="B47" s="12"/>
      <c r="C47" s="157">
        <v>100</v>
      </c>
      <c r="D47" s="158"/>
      <c r="E47" s="157"/>
      <c r="F47" s="158"/>
      <c r="G47" s="157"/>
      <c r="H47" s="158"/>
      <c r="I47" s="157"/>
      <c r="J47" s="158"/>
      <c r="K47" s="157"/>
      <c r="L47" s="158"/>
      <c r="M47" s="157"/>
      <c r="N47" s="158"/>
      <c r="O47" s="157"/>
      <c r="P47" s="158"/>
      <c r="Q47" s="157"/>
      <c r="R47" s="158"/>
      <c r="S47" s="157"/>
      <c r="T47" s="158"/>
      <c r="U47" s="157"/>
      <c r="V47" s="158"/>
      <c r="W47" s="157"/>
      <c r="X47" s="158"/>
      <c r="Y47" s="157"/>
      <c r="Z47" s="158"/>
      <c r="AA47" s="157"/>
      <c r="AB47" s="158"/>
      <c r="AC47" s="157"/>
      <c r="AD47" s="158"/>
      <c r="AE47" s="157"/>
      <c r="AF47" s="158"/>
      <c r="AG47" s="157"/>
      <c r="AH47" s="158"/>
      <c r="AI47" s="157"/>
      <c r="AJ47" s="158"/>
      <c r="AK47" s="157"/>
      <c r="AL47" s="158"/>
      <c r="AM47" s="157"/>
      <c r="AN47" s="158"/>
      <c r="AO47" s="157"/>
      <c r="AP47" s="158"/>
      <c r="AQ47" s="148" t="s">
        <v>54</v>
      </c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9"/>
      <c r="BK47" s="13"/>
    </row>
    <row r="48" spans="2:63" s="10" customFormat="1" ht="15" customHeight="1">
      <c r="B48" s="12"/>
      <c r="C48" s="51">
        <f>IF(C44="","",IF(C47="","",(C46*C47/100)))</f>
        <v>11</v>
      </c>
      <c r="D48" s="53"/>
      <c r="E48" s="51" t="str">
        <f t="shared" ref="E48" si="0">IF(E44="","",IF(E47="","",(E46*E47/100)))</f>
        <v/>
      </c>
      <c r="F48" s="53"/>
      <c r="G48" s="51" t="str">
        <f t="shared" ref="G48" si="1">IF(G44="","",IF(G47="","",(G46*G47/100)))</f>
        <v/>
      </c>
      <c r="H48" s="53"/>
      <c r="I48" s="51" t="str">
        <f t="shared" ref="I48" si="2">IF(I44="","",IF(I47="","",(I46*I47/100)))</f>
        <v/>
      </c>
      <c r="J48" s="53"/>
      <c r="K48" s="51" t="str">
        <f t="shared" ref="K48" si="3">IF(K44="","",IF(K47="","",(K46*K47/100)))</f>
        <v/>
      </c>
      <c r="L48" s="53"/>
      <c r="M48" s="51" t="str">
        <f t="shared" ref="M48" si="4">IF(M44="","",IF(M47="","",(M46*M47/100)))</f>
        <v/>
      </c>
      <c r="N48" s="53"/>
      <c r="O48" s="51" t="str">
        <f t="shared" ref="O48" si="5">IF(O44="","",IF(O47="","",(O46*O47/100)))</f>
        <v/>
      </c>
      <c r="P48" s="53"/>
      <c r="Q48" s="51" t="str">
        <f t="shared" ref="Q48" si="6">IF(Q44="","",IF(Q47="","",(Q46*Q47/100)))</f>
        <v/>
      </c>
      <c r="R48" s="53"/>
      <c r="S48" s="51" t="str">
        <f t="shared" ref="S48" si="7">IF(S44="","",IF(S47="","",(S46*S47/100)))</f>
        <v/>
      </c>
      <c r="T48" s="53"/>
      <c r="U48" s="51" t="str">
        <f t="shared" ref="U48" si="8">IF(U44="","",IF(U47="","",(U46*U47/100)))</f>
        <v/>
      </c>
      <c r="V48" s="53"/>
      <c r="W48" s="51" t="str">
        <f t="shared" ref="W48" si="9">IF(W44="","",IF(W47="","",(W46*W47/100)))</f>
        <v/>
      </c>
      <c r="X48" s="53"/>
      <c r="Y48" s="51" t="str">
        <f t="shared" ref="Y48" si="10">IF(Y44="","",IF(Y47="","",(Y46*Y47/100)))</f>
        <v/>
      </c>
      <c r="Z48" s="53"/>
      <c r="AA48" s="51" t="str">
        <f t="shared" ref="AA48" si="11">IF(AA44="","",IF(AA47="","",(AA46*AA47/100)))</f>
        <v/>
      </c>
      <c r="AB48" s="53"/>
      <c r="AC48" s="51" t="str">
        <f t="shared" ref="AC48" si="12">IF(AC44="","",IF(AC47="","",(AC46*AC47/100)))</f>
        <v/>
      </c>
      <c r="AD48" s="53"/>
      <c r="AE48" s="51" t="str">
        <f t="shared" ref="AE48" si="13">IF(AE44="","",IF(AE47="","",(AE46*AE47/100)))</f>
        <v/>
      </c>
      <c r="AF48" s="53"/>
      <c r="AG48" s="51" t="str">
        <f t="shared" ref="AG48" si="14">IF(AG44="","",IF(AG47="","",(AG46*AG47/100)))</f>
        <v/>
      </c>
      <c r="AH48" s="53"/>
      <c r="AI48" s="51" t="str">
        <f t="shared" ref="AI48" si="15">IF(AI44="","",IF(AI47="","",(AI46*AI47/100)))</f>
        <v/>
      </c>
      <c r="AJ48" s="53"/>
      <c r="AK48" s="51" t="str">
        <f t="shared" ref="AK48" si="16">IF(AK44="","",IF(AK47="","",(AK46*AK47/100)))</f>
        <v/>
      </c>
      <c r="AL48" s="53"/>
      <c r="AM48" s="51" t="str">
        <f t="shared" ref="AM48" si="17">IF(AM44="","",IF(AM47="","",(AM46*AM47/100)))</f>
        <v/>
      </c>
      <c r="AN48" s="53"/>
      <c r="AO48" s="51" t="str">
        <f t="shared" ref="AO48" si="18">IF(AO44="","",IF(AO47="","",(AO46*AO47/100)))</f>
        <v/>
      </c>
      <c r="AP48" s="53"/>
      <c r="AQ48" s="148" t="s">
        <v>55</v>
      </c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9"/>
      <c r="BK48" s="13"/>
    </row>
    <row r="49" spans="2:63" s="10" customFormat="1" ht="15" customHeight="1">
      <c r="B49" s="12"/>
      <c r="C49" s="54">
        <f>$BF$11</f>
        <v>15</v>
      </c>
      <c r="D49" s="147"/>
      <c r="E49" s="54">
        <f>$BF$11</f>
        <v>15</v>
      </c>
      <c r="F49" s="147"/>
      <c r="G49" s="54">
        <f>$BF$11</f>
        <v>15</v>
      </c>
      <c r="H49" s="147"/>
      <c r="I49" s="54">
        <f>$BF$11</f>
        <v>15</v>
      </c>
      <c r="J49" s="147"/>
      <c r="K49" s="54">
        <f>$BF$11</f>
        <v>15</v>
      </c>
      <c r="L49" s="147"/>
      <c r="M49" s="54">
        <f>$BF$11</f>
        <v>15</v>
      </c>
      <c r="N49" s="147"/>
      <c r="O49" s="54">
        <f>$BF$11</f>
        <v>15</v>
      </c>
      <c r="P49" s="147"/>
      <c r="Q49" s="54">
        <f>$BF$11</f>
        <v>15</v>
      </c>
      <c r="R49" s="147"/>
      <c r="S49" s="54">
        <f>$BF$11</f>
        <v>15</v>
      </c>
      <c r="T49" s="147"/>
      <c r="U49" s="54">
        <f>$BF$11</f>
        <v>15</v>
      </c>
      <c r="V49" s="147"/>
      <c r="W49" s="54">
        <f>$BF$11</f>
        <v>15</v>
      </c>
      <c r="X49" s="147"/>
      <c r="Y49" s="54">
        <f>$BF$11</f>
        <v>15</v>
      </c>
      <c r="Z49" s="147"/>
      <c r="AA49" s="54">
        <f>$BF$11</f>
        <v>15</v>
      </c>
      <c r="AB49" s="147"/>
      <c r="AC49" s="54">
        <f>$BF$11</f>
        <v>15</v>
      </c>
      <c r="AD49" s="147"/>
      <c r="AE49" s="54">
        <f>$BF$11</f>
        <v>15</v>
      </c>
      <c r="AF49" s="147"/>
      <c r="AG49" s="54">
        <f>$BF$11</f>
        <v>15</v>
      </c>
      <c r="AH49" s="147"/>
      <c r="AI49" s="54">
        <f>$BF$11</f>
        <v>15</v>
      </c>
      <c r="AJ49" s="147"/>
      <c r="AK49" s="54">
        <f>$BF$11</f>
        <v>15</v>
      </c>
      <c r="AL49" s="147"/>
      <c r="AM49" s="54">
        <f>$BF$11</f>
        <v>15</v>
      </c>
      <c r="AN49" s="147"/>
      <c r="AO49" s="54">
        <f>$BF$11</f>
        <v>15</v>
      </c>
      <c r="AP49" s="147"/>
      <c r="AQ49" s="148" t="s">
        <v>47</v>
      </c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9"/>
      <c r="BK49" s="13"/>
    </row>
    <row r="50" spans="2:63" s="10" customFormat="1" ht="15" customHeight="1" thickBot="1">
      <c r="B50" s="14"/>
      <c r="C50" s="145">
        <f>IF(C44="","",IF(C47="","",(+C48*C49/100+C48)))</f>
        <v>12.65</v>
      </c>
      <c r="D50" s="146"/>
      <c r="E50" s="145" t="str">
        <f>IF(E44="","",IF(E47="","",(+E48*E49/100+E48)))</f>
        <v/>
      </c>
      <c r="F50" s="146"/>
      <c r="G50" s="145" t="str">
        <f>IF(G44="","",IF(G47="","",(+G48*G49/100+G48)))</f>
        <v/>
      </c>
      <c r="H50" s="146"/>
      <c r="I50" s="145" t="str">
        <f>IF(I44="","",IF(I47="","",(+I48*I49/100+I48)))</f>
        <v/>
      </c>
      <c r="J50" s="146"/>
      <c r="K50" s="145" t="str">
        <f>IF(K44="","",IF(K47="","",(+K48*K49/100+K48)))</f>
        <v/>
      </c>
      <c r="L50" s="146"/>
      <c r="M50" s="145" t="str">
        <f>IF(M44="","",IF(M47="","",(+M48*M49/100+M48)))</f>
        <v/>
      </c>
      <c r="N50" s="146"/>
      <c r="O50" s="145" t="str">
        <f>IF(O44="","",IF(O47="","",(+O48*O49/100+O48)))</f>
        <v/>
      </c>
      <c r="P50" s="146"/>
      <c r="Q50" s="145" t="str">
        <f>IF(Q44="","",IF(Q47="","",(+Q48*Q49/100+Q48)))</f>
        <v/>
      </c>
      <c r="R50" s="146"/>
      <c r="S50" s="145" t="str">
        <f>IF(S44="","",IF(S47="","",(+S48*S49/100+S48)))</f>
        <v/>
      </c>
      <c r="T50" s="146"/>
      <c r="U50" s="145" t="str">
        <f>IF(U44="","",IF(U47="","",(+U48*U49/100+U48)))</f>
        <v/>
      </c>
      <c r="V50" s="146"/>
      <c r="W50" s="145" t="str">
        <f>IF(W44="","",IF(W47="","",(+W48*W49/100+W48)))</f>
        <v/>
      </c>
      <c r="X50" s="146"/>
      <c r="Y50" s="145" t="str">
        <f>IF(Y44="","",IF(Y47="","",(+Y48*Y49/100+Y48)))</f>
        <v/>
      </c>
      <c r="Z50" s="146"/>
      <c r="AA50" s="145" t="str">
        <f>IF(AA44="","",IF(AA47="","",(+AA48*AA49/100+AA48)))</f>
        <v/>
      </c>
      <c r="AB50" s="146"/>
      <c r="AC50" s="145" t="str">
        <f>IF(AC44="","",IF(AC47="","",(+AC48*AC49/100+AC48)))</f>
        <v/>
      </c>
      <c r="AD50" s="146"/>
      <c r="AE50" s="145" t="str">
        <f>IF(AE44="","",IF(AE47="","",(+AE48*AE49/100+AE48)))</f>
        <v/>
      </c>
      <c r="AF50" s="146"/>
      <c r="AG50" s="145" t="str">
        <f>IF(AG44="","",IF(AG47="","",(+AG48*AG49/100+AG48)))</f>
        <v/>
      </c>
      <c r="AH50" s="146"/>
      <c r="AI50" s="145" t="str">
        <f>IF(AI44="","",IF(AI47="","",(+AI48*AI49/100+AI48)))</f>
        <v/>
      </c>
      <c r="AJ50" s="146"/>
      <c r="AK50" s="145" t="str">
        <f>IF(AK44="","",IF(AK47="","",(+AK48*AK49/100+AK48)))</f>
        <v/>
      </c>
      <c r="AL50" s="146"/>
      <c r="AM50" s="145" t="str">
        <f>IF(AM44="","",IF(AM47="","",(+AM48*AM49/100+AM48)))</f>
        <v/>
      </c>
      <c r="AN50" s="146"/>
      <c r="AO50" s="145" t="str">
        <f>IF(AO44="","",IF(AO47="","",(+AO48*AO49/100+AO48)))</f>
        <v/>
      </c>
      <c r="AP50" s="146"/>
      <c r="AQ50" s="155" t="s">
        <v>56</v>
      </c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6"/>
      <c r="BK50" s="13"/>
    </row>
    <row r="51" spans="2:63" ht="7.5" customHeight="1"/>
  </sheetData>
  <sheetProtection selectLockedCells="1"/>
  <mergeCells count="292"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O4" sqref="O4:T4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85"/>
      <c r="C2" s="186"/>
      <c r="D2" s="186"/>
      <c r="E2" s="189" t="s">
        <v>72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205" t="s">
        <v>28</v>
      </c>
      <c r="BB2" s="206"/>
      <c r="BC2" s="206"/>
      <c r="BD2" s="206"/>
      <c r="BE2" s="206" t="str">
        <f>IF(Resume!U2="","",Resume!U2)</f>
        <v/>
      </c>
      <c r="BF2" s="206"/>
      <c r="BG2" s="206"/>
      <c r="BH2" s="206"/>
      <c r="BI2" s="206"/>
      <c r="BJ2" s="207"/>
      <c r="BK2" s="6"/>
    </row>
    <row r="3" spans="2:63" ht="18.75" customHeight="1">
      <c r="B3" s="187"/>
      <c r="C3" s="188"/>
      <c r="D3" s="188"/>
      <c r="E3" s="194" t="s">
        <v>63</v>
      </c>
      <c r="F3" s="194"/>
      <c r="G3" s="194" t="s">
        <v>75</v>
      </c>
      <c r="H3" s="194"/>
      <c r="I3" s="194"/>
      <c r="J3" s="194"/>
      <c r="K3" s="194"/>
      <c r="L3" s="194"/>
      <c r="M3" s="194" t="s">
        <v>64</v>
      </c>
      <c r="N3" s="194"/>
      <c r="O3" s="194" t="s">
        <v>65</v>
      </c>
      <c r="P3" s="194"/>
      <c r="Q3" s="194"/>
      <c r="R3" s="194"/>
      <c r="S3" s="194"/>
      <c r="T3" s="194"/>
      <c r="U3" s="194" t="s">
        <v>66</v>
      </c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 t="s">
        <v>67</v>
      </c>
      <c r="AR3" s="194"/>
      <c r="AS3" s="194"/>
      <c r="AT3" s="194"/>
      <c r="AU3" s="194"/>
      <c r="AV3" s="194"/>
      <c r="AW3" s="194"/>
      <c r="AX3" s="194"/>
      <c r="AY3" s="194"/>
      <c r="AZ3" s="194"/>
      <c r="BA3" s="194" t="s">
        <v>27</v>
      </c>
      <c r="BB3" s="194"/>
      <c r="BC3" s="194"/>
      <c r="BD3" s="194"/>
      <c r="BE3" s="194"/>
      <c r="BF3" s="194"/>
      <c r="BG3" s="194"/>
      <c r="BH3" s="194"/>
      <c r="BI3" s="194"/>
      <c r="BJ3" s="204"/>
      <c r="BK3" s="6"/>
    </row>
    <row r="4" spans="2:63" ht="18.75" customHeight="1">
      <c r="B4" s="187"/>
      <c r="C4" s="188"/>
      <c r="D4" s="188"/>
      <c r="E4" s="190" t="str">
        <f>IF(Resume!E4="","",Resume!E4)</f>
        <v>BR167</v>
      </c>
      <c r="F4" s="190"/>
      <c r="G4" s="191" t="str">
        <f>IF(Resume!G4="","",Resume!G4)</f>
        <v>Armrest Assembly</v>
      </c>
      <c r="H4" s="191"/>
      <c r="I4" s="191"/>
      <c r="J4" s="191"/>
      <c r="K4" s="191"/>
      <c r="L4" s="191"/>
      <c r="M4" s="208">
        <v>80</v>
      </c>
      <c r="N4" s="208"/>
      <c r="O4" s="208" t="s">
        <v>95</v>
      </c>
      <c r="P4" s="208"/>
      <c r="Q4" s="208"/>
      <c r="R4" s="208"/>
      <c r="S4" s="208"/>
      <c r="T4" s="208"/>
      <c r="U4" s="208" t="s">
        <v>81</v>
      </c>
      <c r="V4" s="208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2" t="s">
        <v>82</v>
      </c>
      <c r="AR4" s="192"/>
      <c r="AS4" s="192"/>
      <c r="AT4" s="192"/>
      <c r="AU4" s="192"/>
      <c r="AV4" s="192"/>
      <c r="AW4" s="192"/>
      <c r="AX4" s="192"/>
      <c r="AY4" s="192"/>
      <c r="AZ4" s="192"/>
      <c r="BA4" s="192" t="s">
        <v>98</v>
      </c>
      <c r="BB4" s="192"/>
      <c r="BC4" s="192"/>
      <c r="BD4" s="192"/>
      <c r="BE4" s="192"/>
      <c r="BF4" s="192"/>
      <c r="BG4" s="192"/>
      <c r="BH4" s="192"/>
      <c r="BI4" s="192"/>
      <c r="BJ4" s="201"/>
      <c r="BK4" s="7"/>
    </row>
    <row r="5" spans="2:63" ht="18.75" customHeight="1">
      <c r="B5" s="196" t="s">
        <v>29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95" t="s">
        <v>37</v>
      </c>
      <c r="AR5" s="195"/>
      <c r="AS5" s="195"/>
      <c r="AT5" s="195"/>
      <c r="AU5" s="195"/>
      <c r="AV5" s="195"/>
      <c r="AW5" s="195"/>
      <c r="AX5" s="195"/>
      <c r="AY5" s="195"/>
      <c r="AZ5" s="195"/>
      <c r="BA5" s="198"/>
      <c r="BB5" s="198"/>
      <c r="BC5" s="198"/>
      <c r="BD5" s="198"/>
      <c r="BE5" s="198"/>
      <c r="BF5" s="198"/>
      <c r="BG5" s="198"/>
      <c r="BH5" s="198"/>
      <c r="BI5" s="198"/>
      <c r="BJ5" s="199"/>
      <c r="BK5" s="8"/>
    </row>
    <row r="6" spans="2:63" ht="18.75" customHeight="1">
      <c r="B6" s="196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95" t="s">
        <v>30</v>
      </c>
      <c r="AR6" s="195"/>
      <c r="AS6" s="195"/>
      <c r="AT6" s="195"/>
      <c r="AU6" s="195"/>
      <c r="AV6" s="195"/>
      <c r="AW6" s="195"/>
      <c r="AX6" s="195"/>
      <c r="AY6" s="195"/>
      <c r="AZ6" s="195"/>
      <c r="BA6" s="200">
        <v>43666</v>
      </c>
      <c r="BB6" s="198"/>
      <c r="BC6" s="198"/>
      <c r="BD6" s="198"/>
      <c r="BE6" s="198"/>
      <c r="BF6" s="198"/>
      <c r="BG6" s="198"/>
      <c r="BH6" s="198"/>
      <c r="BI6" s="198"/>
      <c r="BJ6" s="199"/>
      <c r="BK6" s="8"/>
    </row>
    <row r="7" spans="2:63" ht="18.75" customHeight="1"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95" t="s">
        <v>31</v>
      </c>
      <c r="AR7" s="195"/>
      <c r="AS7" s="195"/>
      <c r="AT7" s="195"/>
      <c r="AU7" s="195"/>
      <c r="AV7" s="195"/>
      <c r="AW7" s="195"/>
      <c r="AX7" s="195"/>
      <c r="AY7" s="195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9"/>
      <c r="BK7" s="8"/>
    </row>
    <row r="8" spans="2:63" ht="18.75" customHeight="1"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95" t="s">
        <v>32</v>
      </c>
      <c r="AR8" s="195"/>
      <c r="AS8" s="195"/>
      <c r="AT8" s="195"/>
      <c r="AU8" s="195"/>
      <c r="AV8" s="195"/>
      <c r="AW8" s="195"/>
      <c r="AX8" s="195"/>
      <c r="AY8" s="195"/>
      <c r="AZ8" s="195"/>
      <c r="BA8" s="198"/>
      <c r="BB8" s="198"/>
      <c r="BC8" s="198"/>
      <c r="BD8" s="198"/>
      <c r="BE8" s="198"/>
      <c r="BF8" s="198"/>
      <c r="BG8" s="198"/>
      <c r="BH8" s="198"/>
      <c r="BI8" s="198"/>
      <c r="BJ8" s="199"/>
      <c r="BK8" s="8"/>
    </row>
    <row r="9" spans="2:63" ht="18.75" customHeight="1"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95" t="s">
        <v>33</v>
      </c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8">
        <v>1</v>
      </c>
      <c r="BG9" s="198"/>
      <c r="BH9" s="198"/>
      <c r="BI9" s="198"/>
      <c r="BJ9" s="199"/>
      <c r="BK9" s="8"/>
    </row>
    <row r="10" spans="2:63" ht="18.75" customHeight="1"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95" t="s">
        <v>34</v>
      </c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8">
        <v>1</v>
      </c>
      <c r="BG10" s="198"/>
      <c r="BH10" s="198"/>
      <c r="BI10" s="198"/>
      <c r="BJ10" s="199"/>
      <c r="BK10" s="8"/>
    </row>
    <row r="11" spans="2:63" ht="18.75" customHeight="1"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95" t="s">
        <v>47</v>
      </c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202">
        <f>FATIGUE!$E$15</f>
        <v>15</v>
      </c>
      <c r="BG11" s="202"/>
      <c r="BH11" s="202"/>
      <c r="BI11" s="202"/>
      <c r="BJ11" s="203"/>
      <c r="BK11" s="8"/>
    </row>
    <row r="12" spans="2:63" ht="18.75" customHeight="1"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54" t="s">
        <v>68</v>
      </c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2">
        <f>C46</f>
        <v>6</v>
      </c>
      <c r="BG12" s="152"/>
      <c r="BH12" s="152"/>
      <c r="BI12" s="152"/>
      <c r="BJ12" s="153"/>
      <c r="BK12" s="8"/>
    </row>
    <row r="13" spans="2:63" ht="18.75" customHeight="1"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2"/>
      <c r="BG13" s="152"/>
      <c r="BH13" s="152"/>
      <c r="BI13" s="152"/>
      <c r="BJ13" s="153"/>
      <c r="BK13" s="8"/>
    </row>
    <row r="14" spans="2:63" ht="18.75" customHeight="1"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95" t="s">
        <v>36</v>
      </c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52">
        <f>IF(BF12="","",3600/(SUM(C50:AP50)/(BF9*BF10)))</f>
        <v>521.73913043478262</v>
      </c>
      <c r="BG14" s="152"/>
      <c r="BH14" s="152"/>
      <c r="BI14" s="152"/>
      <c r="BJ14" s="153"/>
    </row>
    <row r="15" spans="2:63" ht="15" customHeight="1">
      <c r="B15" s="196"/>
      <c r="C15" s="182" t="s">
        <v>0</v>
      </c>
      <c r="D15" s="182"/>
      <c r="E15" s="182" t="s">
        <v>1</v>
      </c>
      <c r="F15" s="182"/>
      <c r="G15" s="182" t="s">
        <v>2</v>
      </c>
      <c r="H15" s="182"/>
      <c r="I15" s="182" t="s">
        <v>3</v>
      </c>
      <c r="J15" s="182"/>
      <c r="K15" s="182" t="s">
        <v>4</v>
      </c>
      <c r="L15" s="182"/>
      <c r="M15" s="182" t="s">
        <v>5</v>
      </c>
      <c r="N15" s="182"/>
      <c r="O15" s="182" t="s">
        <v>6</v>
      </c>
      <c r="P15" s="182"/>
      <c r="Q15" s="182" t="s">
        <v>7</v>
      </c>
      <c r="R15" s="182"/>
      <c r="S15" s="182" t="s">
        <v>8</v>
      </c>
      <c r="T15" s="182"/>
      <c r="U15" s="182">
        <v>10</v>
      </c>
      <c r="V15" s="182"/>
      <c r="W15" s="172" t="s">
        <v>9</v>
      </c>
      <c r="X15" s="173"/>
      <c r="Y15" s="172" t="s">
        <v>10</v>
      </c>
      <c r="Z15" s="173"/>
      <c r="AA15" s="172" t="s">
        <v>11</v>
      </c>
      <c r="AB15" s="173"/>
      <c r="AC15" s="172" t="s">
        <v>12</v>
      </c>
      <c r="AD15" s="173"/>
      <c r="AE15" s="172" t="s">
        <v>13</v>
      </c>
      <c r="AF15" s="173"/>
      <c r="AG15" s="172" t="s">
        <v>14</v>
      </c>
      <c r="AH15" s="173"/>
      <c r="AI15" s="172" t="s">
        <v>15</v>
      </c>
      <c r="AJ15" s="173"/>
      <c r="AK15" s="172" t="s">
        <v>16</v>
      </c>
      <c r="AL15" s="173"/>
      <c r="AM15" s="172" t="s">
        <v>17</v>
      </c>
      <c r="AN15" s="173"/>
      <c r="AO15" s="172" t="s">
        <v>18</v>
      </c>
      <c r="AP15" s="173"/>
      <c r="AQ15" s="209" t="s">
        <v>69</v>
      </c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10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211"/>
      <c r="AR16" s="211"/>
      <c r="AS16" s="211"/>
      <c r="AT16" s="211"/>
      <c r="AU16" s="211"/>
      <c r="AV16" s="211"/>
      <c r="AW16" s="211"/>
      <c r="AX16" s="211"/>
      <c r="AY16" s="211"/>
      <c r="AZ16" s="211"/>
      <c r="BA16" s="211"/>
      <c r="BB16" s="211"/>
      <c r="BC16" s="211"/>
      <c r="BD16" s="211"/>
      <c r="BE16" s="211"/>
      <c r="BF16" s="211"/>
      <c r="BG16" s="211"/>
      <c r="BH16" s="211"/>
      <c r="BI16" s="211"/>
      <c r="BJ16" s="212"/>
      <c r="BK16" s="8"/>
    </row>
    <row r="17" spans="2:63" s="10" customFormat="1" ht="15" customHeight="1">
      <c r="B17" s="18">
        <v>1</v>
      </c>
      <c r="C17" s="43">
        <v>6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1"/>
      <c r="BK17" s="9"/>
    </row>
    <row r="18" spans="2:63" s="10" customFormat="1" ht="15" customHeight="1">
      <c r="B18" s="19">
        <v>2</v>
      </c>
      <c r="C18" s="44"/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6"/>
      <c r="BK18" s="9"/>
    </row>
    <row r="19" spans="2:63" s="10" customFormat="1" ht="15" customHeight="1">
      <c r="B19" s="19">
        <v>3</v>
      </c>
      <c r="C19" s="44"/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6"/>
      <c r="BK19" s="9"/>
    </row>
    <row r="20" spans="2:63" s="10" customFormat="1" ht="15" customHeight="1">
      <c r="B20" s="19">
        <v>4</v>
      </c>
      <c r="C20" s="44"/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6"/>
      <c r="BK20" s="9"/>
    </row>
    <row r="21" spans="2:63" s="10" customFormat="1" ht="15" customHeight="1">
      <c r="B21" s="19">
        <v>5</v>
      </c>
      <c r="C21" s="44"/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6"/>
      <c r="BK21" s="9"/>
    </row>
    <row r="22" spans="2:63" s="10" customFormat="1" ht="15" customHeight="1">
      <c r="B22" s="19">
        <v>6</v>
      </c>
      <c r="C22" s="44"/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6"/>
      <c r="BK22" s="9"/>
    </row>
    <row r="23" spans="2:63" s="10" customFormat="1" ht="15" customHeight="1">
      <c r="B23" s="19">
        <v>7</v>
      </c>
      <c r="C23" s="44"/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6"/>
      <c r="BK23" s="9"/>
    </row>
    <row r="24" spans="2:63" s="10" customFormat="1" ht="15" customHeight="1">
      <c r="B24" s="19">
        <v>8</v>
      </c>
      <c r="C24" s="44"/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6"/>
      <c r="BK24" s="9"/>
    </row>
    <row r="25" spans="2:63" s="10" customFormat="1" ht="15" customHeight="1">
      <c r="B25" s="19">
        <v>9</v>
      </c>
      <c r="C25" s="44"/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6"/>
      <c r="BK25" s="9"/>
    </row>
    <row r="26" spans="2:63" s="10" customFormat="1" ht="15" customHeight="1">
      <c r="B26" s="19">
        <v>10</v>
      </c>
      <c r="C26" s="44"/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6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6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6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6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6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6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6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6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6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6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6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6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6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6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6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8"/>
    </row>
    <row r="42" spans="2:63" s="10" customFormat="1" ht="15" customHeight="1">
      <c r="B42" s="3"/>
      <c r="C42" s="163" t="s">
        <v>80</v>
      </c>
      <c r="D42" s="164"/>
      <c r="E42" s="163"/>
      <c r="F42" s="164"/>
      <c r="G42" s="163"/>
      <c r="H42" s="164"/>
      <c r="I42" s="163"/>
      <c r="J42" s="164"/>
      <c r="K42" s="163"/>
      <c r="L42" s="164"/>
      <c r="M42" s="163"/>
      <c r="N42" s="164"/>
      <c r="O42" s="163"/>
      <c r="P42" s="164"/>
      <c r="Q42" s="163"/>
      <c r="R42" s="164"/>
      <c r="S42" s="163"/>
      <c r="T42" s="164"/>
      <c r="U42" s="163"/>
      <c r="V42" s="164"/>
      <c r="W42" s="163"/>
      <c r="X42" s="164"/>
      <c r="Y42" s="163"/>
      <c r="Z42" s="164"/>
      <c r="AA42" s="163"/>
      <c r="AB42" s="164"/>
      <c r="AC42" s="163"/>
      <c r="AD42" s="164"/>
      <c r="AE42" s="163"/>
      <c r="AF42" s="164"/>
      <c r="AG42" s="163"/>
      <c r="AH42" s="164"/>
      <c r="AI42" s="163"/>
      <c r="AJ42" s="164"/>
      <c r="AK42" s="163"/>
      <c r="AL42" s="164"/>
      <c r="AM42" s="163"/>
      <c r="AN42" s="164"/>
      <c r="AO42" s="163"/>
      <c r="AP42" s="164"/>
      <c r="AQ42" s="169" t="s">
        <v>57</v>
      </c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48" t="s">
        <v>52</v>
      </c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9"/>
    </row>
    <row r="44" spans="2:63" s="10" customFormat="1" ht="15" customHeight="1">
      <c r="B44" s="12"/>
      <c r="C44" s="159">
        <f>IF(C17="","",IF(D43="","",SUM(C17:C41)/D43))</f>
        <v>6</v>
      </c>
      <c r="D44" s="160"/>
      <c r="E44" s="159" t="str">
        <f>IF(E17="","",IF(F43="","",SUM(E17:E41)/F43))</f>
        <v/>
      </c>
      <c r="F44" s="160"/>
      <c r="G44" s="159" t="str">
        <f>IF(G17="","",IF(H43="","",SUM(G17:G41)/H43))</f>
        <v/>
      </c>
      <c r="H44" s="160"/>
      <c r="I44" s="159" t="str">
        <f>IF(I17="","",IF(J43="","",SUM(I17:I41)/J43))</f>
        <v/>
      </c>
      <c r="J44" s="160"/>
      <c r="K44" s="159" t="str">
        <f>IF(K17="","",IF(L43="","",SUM(K17:K41)/L43))</f>
        <v/>
      </c>
      <c r="L44" s="160"/>
      <c r="M44" s="159" t="str">
        <f>IF(M17="","",IF(N43="","",SUM(M17:M41)/N43))</f>
        <v/>
      </c>
      <c r="N44" s="160"/>
      <c r="O44" s="159" t="str">
        <f>IF(O17="","",IF(P43="","",SUM(O17:O41)/P43))</f>
        <v/>
      </c>
      <c r="P44" s="160"/>
      <c r="Q44" s="159" t="str">
        <f>IF(Q17="","",IF(R43="","",SUM(Q17:Q41)/R43))</f>
        <v/>
      </c>
      <c r="R44" s="160"/>
      <c r="S44" s="159" t="str">
        <f>IF(S17="","",IF(T43="","",SUM(S17:S41)/T43))</f>
        <v/>
      </c>
      <c r="T44" s="160"/>
      <c r="U44" s="159" t="str">
        <f>IF(U17="","",IF(V43="","",SUM(U17:U41)/V43))</f>
        <v/>
      </c>
      <c r="V44" s="160"/>
      <c r="W44" s="159" t="str">
        <f>IF(W17="","",IF(X43="","",SUM(W17:W41)/X43))</f>
        <v/>
      </c>
      <c r="X44" s="160"/>
      <c r="Y44" s="159" t="str">
        <f>IF(Y17="","",IF(Z43="","",SUM(Y17:Y41)/Z43))</f>
        <v/>
      </c>
      <c r="Z44" s="160"/>
      <c r="AA44" s="159" t="str">
        <f>IF(AA17="","",IF(AB43="","",SUM(AA17:AA41)/AB43))</f>
        <v/>
      </c>
      <c r="AB44" s="160"/>
      <c r="AC44" s="159" t="str">
        <f>IF(AC17="","",IF(AD43="","",SUM(AC17:AC41)/AD43))</f>
        <v/>
      </c>
      <c r="AD44" s="160"/>
      <c r="AE44" s="159" t="str">
        <f>IF(AE17="","",IF(AF43="","",SUM(AE17:AE41)/AF43))</f>
        <v/>
      </c>
      <c r="AF44" s="160"/>
      <c r="AG44" s="159" t="str">
        <f>IF(AG17="","",IF(AH43="","",SUM(AG17:AG41)/AH43))</f>
        <v/>
      </c>
      <c r="AH44" s="160"/>
      <c r="AI44" s="159" t="str">
        <f>IF(AI17="","",IF(AJ43="","",SUM(AI17:AI41)/AJ43))</f>
        <v/>
      </c>
      <c r="AJ44" s="160"/>
      <c r="AK44" s="159" t="str">
        <f>IF(AK17="","",IF(AL43="","",SUM(AK17:AK41)/AL43))</f>
        <v/>
      </c>
      <c r="AL44" s="160"/>
      <c r="AM44" s="159" t="str">
        <f>IF(AM17="","",IF(AN43="","",SUM(AM17:AM41)/AN43))</f>
        <v/>
      </c>
      <c r="AN44" s="160"/>
      <c r="AO44" s="159" t="str">
        <f>IF(AO17="","",IF(AP43="","",SUM(AO17:AO41)/AP43))</f>
        <v/>
      </c>
      <c r="AP44" s="160"/>
      <c r="AQ44" s="148" t="s">
        <v>60</v>
      </c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9"/>
      <c r="BK44" s="13"/>
    </row>
    <row r="45" spans="2:63" s="10" customFormat="1" ht="15" customHeight="1">
      <c r="B45" s="12"/>
      <c r="C45" s="54">
        <f>IF(C44="","",COUNT(C17:C41))</f>
        <v>1</v>
      </c>
      <c r="D45" s="55"/>
      <c r="E45" s="54" t="str">
        <f>IF(E44="","",COUNT(E17:E41))</f>
        <v/>
      </c>
      <c r="F45" s="55"/>
      <c r="G45" s="54" t="str">
        <f>IF(G44="","",COUNT(G17:G41))</f>
        <v/>
      </c>
      <c r="H45" s="55"/>
      <c r="I45" s="54" t="str">
        <f>IF(I44="","",COUNT(I17:I41))</f>
        <v/>
      </c>
      <c r="J45" s="55"/>
      <c r="K45" s="54" t="str">
        <f>IF(K44="","",COUNT(K17:K41))</f>
        <v/>
      </c>
      <c r="L45" s="55"/>
      <c r="M45" s="54" t="str">
        <f>IF(M44="","",COUNT(M17:M41))</f>
        <v/>
      </c>
      <c r="N45" s="55"/>
      <c r="O45" s="54" t="str">
        <f>IF(O44="","",COUNT(O17:O41))</f>
        <v/>
      </c>
      <c r="P45" s="55"/>
      <c r="Q45" s="54" t="str">
        <f>IF(Q44="","",COUNT(Q17:Q41))</f>
        <v/>
      </c>
      <c r="R45" s="55"/>
      <c r="S45" s="54" t="str">
        <f>IF(S44="","",COUNT(S17:S41))</f>
        <v/>
      </c>
      <c r="T45" s="55"/>
      <c r="U45" s="54" t="str">
        <f>IF(U44="","",COUNT(U17:U41))</f>
        <v/>
      </c>
      <c r="V45" s="55"/>
      <c r="W45" s="54" t="str">
        <f>IF(W44="","",COUNT(W17:W41))</f>
        <v/>
      </c>
      <c r="X45" s="55"/>
      <c r="Y45" s="54" t="str">
        <f>IF(Y44="","",COUNT(Y17:Y41))</f>
        <v/>
      </c>
      <c r="Z45" s="55"/>
      <c r="AA45" s="54" t="str">
        <f>IF(AA44="","",COUNT(AA17:AA41))</f>
        <v/>
      </c>
      <c r="AB45" s="55"/>
      <c r="AC45" s="54" t="str">
        <f>IF(AC44="","",COUNT(AC17:AC41))</f>
        <v/>
      </c>
      <c r="AD45" s="55"/>
      <c r="AE45" s="54" t="str">
        <f>IF(AE44="","",COUNT(AE17:AE41))</f>
        <v/>
      </c>
      <c r="AF45" s="55"/>
      <c r="AG45" s="54" t="str">
        <f>IF(AG44="","",COUNT(AG17:AG41))</f>
        <v/>
      </c>
      <c r="AH45" s="55"/>
      <c r="AI45" s="54" t="str">
        <f>IF(AI44="","",COUNT(AI17:AI41))</f>
        <v/>
      </c>
      <c r="AJ45" s="55"/>
      <c r="AK45" s="54" t="str">
        <f>IF(AK44="","",COUNT(AK17:AK41))</f>
        <v/>
      </c>
      <c r="AL45" s="55"/>
      <c r="AM45" s="54" t="str">
        <f>IF(AM44="","",COUNT(AM17:AM41))</f>
        <v/>
      </c>
      <c r="AN45" s="55"/>
      <c r="AO45" s="54" t="str">
        <f>IF(AO44="","",COUNT(AO17:AO41))</f>
        <v/>
      </c>
      <c r="AP45" s="55"/>
      <c r="AQ45" s="148" t="s">
        <v>61</v>
      </c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9"/>
      <c r="BK45" s="13"/>
    </row>
    <row r="46" spans="2:63" s="10" customFormat="1" ht="15" customHeight="1">
      <c r="B46" s="12"/>
      <c r="C46" s="51">
        <f>IF(C44="","",C44/C45)</f>
        <v>6</v>
      </c>
      <c r="D46" s="53"/>
      <c r="E46" s="51" t="str">
        <f>IF(E44="","",E44/E45)</f>
        <v/>
      </c>
      <c r="F46" s="53"/>
      <c r="G46" s="51" t="str">
        <f>IF(G44="","",G44/G45)</f>
        <v/>
      </c>
      <c r="H46" s="53"/>
      <c r="I46" s="51" t="str">
        <f>IF(I44="","",I44/I45)</f>
        <v/>
      </c>
      <c r="J46" s="53"/>
      <c r="K46" s="51" t="str">
        <f>IF(K44="","",K44/K45)</f>
        <v/>
      </c>
      <c r="L46" s="53"/>
      <c r="M46" s="51" t="str">
        <f>IF(M44="","",M44/M45)</f>
        <v/>
      </c>
      <c r="N46" s="53"/>
      <c r="O46" s="51" t="str">
        <f>IF(O44="","",O44/O45)</f>
        <v/>
      </c>
      <c r="P46" s="53"/>
      <c r="Q46" s="51" t="str">
        <f>IF(Q44="","",Q44/Q45)</f>
        <v/>
      </c>
      <c r="R46" s="53"/>
      <c r="S46" s="51" t="str">
        <f>IF(S44="","",S44/S45)</f>
        <v/>
      </c>
      <c r="T46" s="53"/>
      <c r="U46" s="51" t="str">
        <f>IF(U44="","",U44/U45)</f>
        <v/>
      </c>
      <c r="V46" s="53"/>
      <c r="W46" s="51" t="str">
        <f>IF(W44="","",W44/W45)</f>
        <v/>
      </c>
      <c r="X46" s="53"/>
      <c r="Y46" s="51" t="str">
        <f>IF(Y44="","",Y44/Y45)</f>
        <v/>
      </c>
      <c r="Z46" s="53"/>
      <c r="AA46" s="51" t="str">
        <f>IF(AA44="","",AA44/AA45)</f>
        <v/>
      </c>
      <c r="AB46" s="53"/>
      <c r="AC46" s="51" t="str">
        <f>IF(AC44="","",AC44/AC45)</f>
        <v/>
      </c>
      <c r="AD46" s="53"/>
      <c r="AE46" s="51" t="str">
        <f>IF(AE44="","",AE44/AE45)</f>
        <v/>
      </c>
      <c r="AF46" s="53"/>
      <c r="AG46" s="51" t="str">
        <f>IF(AG44="","",AG44/AG45)</f>
        <v/>
      </c>
      <c r="AH46" s="53"/>
      <c r="AI46" s="51" t="str">
        <f>IF(AI44="","",AI44/AI45)</f>
        <v/>
      </c>
      <c r="AJ46" s="53"/>
      <c r="AK46" s="51" t="str">
        <f>IF(AK44="","",AK44/AK45)</f>
        <v/>
      </c>
      <c r="AL46" s="53"/>
      <c r="AM46" s="51" t="str">
        <f>IF(AM44="","",AM44/AM45)</f>
        <v/>
      </c>
      <c r="AN46" s="53"/>
      <c r="AO46" s="51" t="str">
        <f>IF(AO44="","",AO44/AO45)</f>
        <v/>
      </c>
      <c r="AP46" s="53"/>
      <c r="AQ46" s="148" t="s">
        <v>53</v>
      </c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9"/>
      <c r="BK46" s="13"/>
    </row>
    <row r="47" spans="2:63" s="10" customFormat="1" ht="15" customHeight="1">
      <c r="B47" s="12"/>
      <c r="C47" s="157">
        <v>100</v>
      </c>
      <c r="D47" s="158"/>
      <c r="E47" s="157"/>
      <c r="F47" s="158"/>
      <c r="G47" s="157"/>
      <c r="H47" s="158"/>
      <c r="I47" s="157"/>
      <c r="J47" s="158"/>
      <c r="K47" s="157"/>
      <c r="L47" s="158"/>
      <c r="M47" s="157"/>
      <c r="N47" s="158"/>
      <c r="O47" s="157"/>
      <c r="P47" s="158"/>
      <c r="Q47" s="157"/>
      <c r="R47" s="158"/>
      <c r="S47" s="157"/>
      <c r="T47" s="158"/>
      <c r="U47" s="157"/>
      <c r="V47" s="158"/>
      <c r="W47" s="157"/>
      <c r="X47" s="158"/>
      <c r="Y47" s="157"/>
      <c r="Z47" s="158"/>
      <c r="AA47" s="157"/>
      <c r="AB47" s="158"/>
      <c r="AC47" s="157"/>
      <c r="AD47" s="158"/>
      <c r="AE47" s="157"/>
      <c r="AF47" s="158"/>
      <c r="AG47" s="157"/>
      <c r="AH47" s="158"/>
      <c r="AI47" s="157"/>
      <c r="AJ47" s="158"/>
      <c r="AK47" s="157"/>
      <c r="AL47" s="158"/>
      <c r="AM47" s="157"/>
      <c r="AN47" s="158"/>
      <c r="AO47" s="157"/>
      <c r="AP47" s="158"/>
      <c r="AQ47" s="148" t="s">
        <v>54</v>
      </c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9"/>
      <c r="BK47" s="13"/>
    </row>
    <row r="48" spans="2:63" s="10" customFormat="1" ht="15" customHeight="1">
      <c r="B48" s="12"/>
      <c r="C48" s="51">
        <f>IF(C44="","",IF(C47="","",(C46*C47/100)))</f>
        <v>6</v>
      </c>
      <c r="D48" s="53"/>
      <c r="E48" s="51" t="str">
        <f t="shared" ref="E48" si="0">IF(E44="","",IF(E47="","",(E46*E47/100)))</f>
        <v/>
      </c>
      <c r="F48" s="53"/>
      <c r="G48" s="51" t="str">
        <f t="shared" ref="G48" si="1">IF(G44="","",IF(G47="","",(G46*G47/100)))</f>
        <v/>
      </c>
      <c r="H48" s="53"/>
      <c r="I48" s="51" t="str">
        <f t="shared" ref="I48" si="2">IF(I44="","",IF(I47="","",(I46*I47/100)))</f>
        <v/>
      </c>
      <c r="J48" s="53"/>
      <c r="K48" s="51" t="str">
        <f t="shared" ref="K48" si="3">IF(K44="","",IF(K47="","",(K46*K47/100)))</f>
        <v/>
      </c>
      <c r="L48" s="53"/>
      <c r="M48" s="51" t="str">
        <f t="shared" ref="M48" si="4">IF(M44="","",IF(M47="","",(M46*M47/100)))</f>
        <v/>
      </c>
      <c r="N48" s="53"/>
      <c r="O48" s="51" t="str">
        <f t="shared" ref="O48" si="5">IF(O44="","",IF(O47="","",(O46*O47/100)))</f>
        <v/>
      </c>
      <c r="P48" s="53"/>
      <c r="Q48" s="51" t="str">
        <f t="shared" ref="Q48" si="6">IF(Q44="","",IF(Q47="","",(Q46*Q47/100)))</f>
        <v/>
      </c>
      <c r="R48" s="53"/>
      <c r="S48" s="51" t="str">
        <f t="shared" ref="S48" si="7">IF(S44="","",IF(S47="","",(S46*S47/100)))</f>
        <v/>
      </c>
      <c r="T48" s="53"/>
      <c r="U48" s="51" t="str">
        <f t="shared" ref="U48" si="8">IF(U44="","",IF(U47="","",(U46*U47/100)))</f>
        <v/>
      </c>
      <c r="V48" s="53"/>
      <c r="W48" s="51" t="str">
        <f t="shared" ref="W48" si="9">IF(W44="","",IF(W47="","",(W46*W47/100)))</f>
        <v/>
      </c>
      <c r="X48" s="53"/>
      <c r="Y48" s="51" t="str">
        <f t="shared" ref="Y48" si="10">IF(Y44="","",IF(Y47="","",(Y46*Y47/100)))</f>
        <v/>
      </c>
      <c r="Z48" s="53"/>
      <c r="AA48" s="51" t="str">
        <f t="shared" ref="AA48" si="11">IF(AA44="","",IF(AA47="","",(AA46*AA47/100)))</f>
        <v/>
      </c>
      <c r="AB48" s="53"/>
      <c r="AC48" s="51" t="str">
        <f t="shared" ref="AC48" si="12">IF(AC44="","",IF(AC47="","",(AC46*AC47/100)))</f>
        <v/>
      </c>
      <c r="AD48" s="53"/>
      <c r="AE48" s="51" t="str">
        <f t="shared" ref="AE48" si="13">IF(AE44="","",IF(AE47="","",(AE46*AE47/100)))</f>
        <v/>
      </c>
      <c r="AF48" s="53"/>
      <c r="AG48" s="51" t="str">
        <f t="shared" ref="AG48" si="14">IF(AG44="","",IF(AG47="","",(AG46*AG47/100)))</f>
        <v/>
      </c>
      <c r="AH48" s="53"/>
      <c r="AI48" s="51" t="str">
        <f t="shared" ref="AI48" si="15">IF(AI44="","",IF(AI47="","",(AI46*AI47/100)))</f>
        <v/>
      </c>
      <c r="AJ48" s="53"/>
      <c r="AK48" s="51" t="str">
        <f t="shared" ref="AK48" si="16">IF(AK44="","",IF(AK47="","",(AK46*AK47/100)))</f>
        <v/>
      </c>
      <c r="AL48" s="53"/>
      <c r="AM48" s="51" t="str">
        <f t="shared" ref="AM48" si="17">IF(AM44="","",IF(AM47="","",(AM46*AM47/100)))</f>
        <v/>
      </c>
      <c r="AN48" s="53"/>
      <c r="AO48" s="51" t="str">
        <f t="shared" ref="AO48" si="18">IF(AO44="","",IF(AO47="","",(AO46*AO47/100)))</f>
        <v/>
      </c>
      <c r="AP48" s="53"/>
      <c r="AQ48" s="148" t="s">
        <v>55</v>
      </c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9"/>
      <c r="BK48" s="13"/>
    </row>
    <row r="49" spans="2:63" s="10" customFormat="1" ht="15" customHeight="1">
      <c r="B49" s="12"/>
      <c r="C49" s="54">
        <f>$BF$11</f>
        <v>15</v>
      </c>
      <c r="D49" s="147"/>
      <c r="E49" s="54">
        <f>$BF$11</f>
        <v>15</v>
      </c>
      <c r="F49" s="147"/>
      <c r="G49" s="54">
        <f>$BF$11</f>
        <v>15</v>
      </c>
      <c r="H49" s="147"/>
      <c r="I49" s="54">
        <f>$BF$11</f>
        <v>15</v>
      </c>
      <c r="J49" s="147"/>
      <c r="K49" s="54">
        <f>$BF$11</f>
        <v>15</v>
      </c>
      <c r="L49" s="147"/>
      <c r="M49" s="54">
        <f>$BF$11</f>
        <v>15</v>
      </c>
      <c r="N49" s="147"/>
      <c r="O49" s="54">
        <f>$BF$11</f>
        <v>15</v>
      </c>
      <c r="P49" s="147"/>
      <c r="Q49" s="54">
        <f>$BF$11</f>
        <v>15</v>
      </c>
      <c r="R49" s="147"/>
      <c r="S49" s="54">
        <f>$BF$11</f>
        <v>15</v>
      </c>
      <c r="T49" s="147"/>
      <c r="U49" s="54">
        <f>$BF$11</f>
        <v>15</v>
      </c>
      <c r="V49" s="147"/>
      <c r="W49" s="54">
        <f>$BF$11</f>
        <v>15</v>
      </c>
      <c r="X49" s="147"/>
      <c r="Y49" s="54">
        <f>$BF$11</f>
        <v>15</v>
      </c>
      <c r="Z49" s="147"/>
      <c r="AA49" s="54">
        <f>$BF$11</f>
        <v>15</v>
      </c>
      <c r="AB49" s="147"/>
      <c r="AC49" s="54">
        <f>$BF$11</f>
        <v>15</v>
      </c>
      <c r="AD49" s="147"/>
      <c r="AE49" s="54">
        <f>$BF$11</f>
        <v>15</v>
      </c>
      <c r="AF49" s="147"/>
      <c r="AG49" s="54">
        <f>$BF$11</f>
        <v>15</v>
      </c>
      <c r="AH49" s="147"/>
      <c r="AI49" s="54">
        <f>$BF$11</f>
        <v>15</v>
      </c>
      <c r="AJ49" s="147"/>
      <c r="AK49" s="54">
        <f>$BF$11</f>
        <v>15</v>
      </c>
      <c r="AL49" s="147"/>
      <c r="AM49" s="54">
        <f>$BF$11</f>
        <v>15</v>
      </c>
      <c r="AN49" s="147"/>
      <c r="AO49" s="54">
        <f>$BF$11</f>
        <v>15</v>
      </c>
      <c r="AP49" s="147"/>
      <c r="AQ49" s="148" t="s">
        <v>47</v>
      </c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9"/>
      <c r="BK49" s="13"/>
    </row>
    <row r="50" spans="2:63" s="10" customFormat="1" ht="15" customHeight="1" thickBot="1">
      <c r="B50" s="14"/>
      <c r="C50" s="145">
        <f>IF(C44="","",IF(C47="","",(+C48*C49/100+C48)))</f>
        <v>6.9</v>
      </c>
      <c r="D50" s="146"/>
      <c r="E50" s="145" t="str">
        <f>IF(E44="","",IF(E47="","",(+E48*E49/100+E48)))</f>
        <v/>
      </c>
      <c r="F50" s="146"/>
      <c r="G50" s="145" t="str">
        <f>IF(G44="","",IF(G47="","",(+G48*G49/100+G48)))</f>
        <v/>
      </c>
      <c r="H50" s="146"/>
      <c r="I50" s="145" t="str">
        <f>IF(I44="","",IF(I47="","",(+I48*I49/100+I48)))</f>
        <v/>
      </c>
      <c r="J50" s="146"/>
      <c r="K50" s="145" t="str">
        <f>IF(K44="","",IF(K47="","",(+K48*K49/100+K48)))</f>
        <v/>
      </c>
      <c r="L50" s="146"/>
      <c r="M50" s="145" t="str">
        <f>IF(M44="","",IF(M47="","",(+M48*M49/100+M48)))</f>
        <v/>
      </c>
      <c r="N50" s="146"/>
      <c r="O50" s="145" t="str">
        <f>IF(O44="","",IF(O47="","",(+O48*O49/100+O48)))</f>
        <v/>
      </c>
      <c r="P50" s="146"/>
      <c r="Q50" s="145" t="str">
        <f>IF(Q44="","",IF(Q47="","",(+Q48*Q49/100+Q48)))</f>
        <v/>
      </c>
      <c r="R50" s="146"/>
      <c r="S50" s="145" t="str">
        <f>IF(S44="","",IF(S47="","",(+S48*S49/100+S48)))</f>
        <v/>
      </c>
      <c r="T50" s="146"/>
      <c r="U50" s="145" t="str">
        <f>IF(U44="","",IF(U47="","",(+U48*U49/100+U48)))</f>
        <v/>
      </c>
      <c r="V50" s="146"/>
      <c r="W50" s="145" t="str">
        <f>IF(W44="","",IF(W47="","",(+W48*W49/100+W48)))</f>
        <v/>
      </c>
      <c r="X50" s="146"/>
      <c r="Y50" s="145" t="str">
        <f>IF(Y44="","",IF(Y47="","",(+Y48*Y49/100+Y48)))</f>
        <v/>
      </c>
      <c r="Z50" s="146"/>
      <c r="AA50" s="145" t="str">
        <f>IF(AA44="","",IF(AA47="","",(+AA48*AA49/100+AA48)))</f>
        <v/>
      </c>
      <c r="AB50" s="146"/>
      <c r="AC50" s="145" t="str">
        <f>IF(AC44="","",IF(AC47="","",(+AC48*AC49/100+AC48)))</f>
        <v/>
      </c>
      <c r="AD50" s="146"/>
      <c r="AE50" s="145" t="str">
        <f>IF(AE44="","",IF(AE47="","",(+AE48*AE49/100+AE48)))</f>
        <v/>
      </c>
      <c r="AF50" s="146"/>
      <c r="AG50" s="145" t="str">
        <f>IF(AG44="","",IF(AG47="","",(+AG48*AG49/100+AG48)))</f>
        <v/>
      </c>
      <c r="AH50" s="146"/>
      <c r="AI50" s="145" t="str">
        <f>IF(AI44="","",IF(AI47="","",(+AI48*AI49/100+AI48)))</f>
        <v/>
      </c>
      <c r="AJ50" s="146"/>
      <c r="AK50" s="145" t="str">
        <f>IF(AK44="","",IF(AK47="","",(+AK48*AK49/100+AK48)))</f>
        <v/>
      </c>
      <c r="AL50" s="146"/>
      <c r="AM50" s="145" t="str">
        <f>IF(AM44="","",IF(AM47="","",(+AM48*AM49/100+AM48)))</f>
        <v/>
      </c>
      <c r="AN50" s="146"/>
      <c r="AO50" s="145" t="str">
        <f>IF(AO44="","",IF(AO47="","",(+AO48*AO49/100+AO48)))</f>
        <v/>
      </c>
      <c r="AP50" s="146"/>
      <c r="AQ50" s="155" t="s">
        <v>56</v>
      </c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6"/>
      <c r="BK50" s="13"/>
    </row>
    <row r="51" spans="2:63" ht="7.5" customHeight="1"/>
  </sheetData>
  <sheetProtection selectLockedCells="1"/>
  <mergeCells count="292"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O4" sqref="O4:T4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85"/>
      <c r="C2" s="186"/>
      <c r="D2" s="186"/>
      <c r="E2" s="189" t="s">
        <v>72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205" t="s">
        <v>28</v>
      </c>
      <c r="BB2" s="206"/>
      <c r="BC2" s="206"/>
      <c r="BD2" s="206"/>
      <c r="BE2" s="206" t="str">
        <f>IF(Resume!U2="","",Resume!U2)</f>
        <v/>
      </c>
      <c r="BF2" s="206"/>
      <c r="BG2" s="206"/>
      <c r="BH2" s="206"/>
      <c r="BI2" s="206"/>
      <c r="BJ2" s="207"/>
      <c r="BK2" s="6"/>
    </row>
    <row r="3" spans="2:63" ht="18.75" customHeight="1">
      <c r="B3" s="187"/>
      <c r="C3" s="188"/>
      <c r="D3" s="188"/>
      <c r="E3" s="194" t="s">
        <v>63</v>
      </c>
      <c r="F3" s="194"/>
      <c r="G3" s="194" t="s">
        <v>75</v>
      </c>
      <c r="H3" s="194"/>
      <c r="I3" s="194"/>
      <c r="J3" s="194"/>
      <c r="K3" s="194"/>
      <c r="L3" s="194"/>
      <c r="M3" s="194" t="s">
        <v>64</v>
      </c>
      <c r="N3" s="194"/>
      <c r="O3" s="194" t="s">
        <v>65</v>
      </c>
      <c r="P3" s="194"/>
      <c r="Q3" s="194"/>
      <c r="R3" s="194"/>
      <c r="S3" s="194"/>
      <c r="T3" s="194"/>
      <c r="U3" s="194" t="s">
        <v>66</v>
      </c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 t="s">
        <v>67</v>
      </c>
      <c r="AR3" s="194"/>
      <c r="AS3" s="194"/>
      <c r="AT3" s="194"/>
      <c r="AU3" s="194"/>
      <c r="AV3" s="194"/>
      <c r="AW3" s="194"/>
      <c r="AX3" s="194"/>
      <c r="AY3" s="194"/>
      <c r="AZ3" s="194"/>
      <c r="BA3" s="194" t="s">
        <v>27</v>
      </c>
      <c r="BB3" s="194"/>
      <c r="BC3" s="194"/>
      <c r="BD3" s="194"/>
      <c r="BE3" s="194"/>
      <c r="BF3" s="194"/>
      <c r="BG3" s="194"/>
      <c r="BH3" s="194"/>
      <c r="BI3" s="194"/>
      <c r="BJ3" s="204"/>
      <c r="BK3" s="6"/>
    </row>
    <row r="4" spans="2:63" ht="18.75" customHeight="1">
      <c r="B4" s="187"/>
      <c r="C4" s="188"/>
      <c r="D4" s="188"/>
      <c r="E4" s="190" t="str">
        <f>IF(Resume!E4="","",Resume!E4)</f>
        <v>BR167</v>
      </c>
      <c r="F4" s="190"/>
      <c r="G4" s="191" t="str">
        <f>IF(Resume!G4="","",Resume!G4)</f>
        <v>Armrest Assembly</v>
      </c>
      <c r="H4" s="191"/>
      <c r="I4" s="191"/>
      <c r="J4" s="191"/>
      <c r="K4" s="191"/>
      <c r="L4" s="191"/>
      <c r="M4" s="208">
        <v>90</v>
      </c>
      <c r="N4" s="208"/>
      <c r="O4" s="208" t="s">
        <v>96</v>
      </c>
      <c r="P4" s="208"/>
      <c r="Q4" s="208"/>
      <c r="R4" s="208"/>
      <c r="S4" s="208"/>
      <c r="T4" s="208"/>
      <c r="U4" s="208" t="s">
        <v>81</v>
      </c>
      <c r="V4" s="208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2" t="s">
        <v>82</v>
      </c>
      <c r="AR4" s="192"/>
      <c r="AS4" s="192"/>
      <c r="AT4" s="192"/>
      <c r="AU4" s="192"/>
      <c r="AV4" s="192"/>
      <c r="AW4" s="192"/>
      <c r="AX4" s="192"/>
      <c r="AY4" s="192"/>
      <c r="AZ4" s="192"/>
      <c r="BA4" s="192" t="s">
        <v>98</v>
      </c>
      <c r="BB4" s="192"/>
      <c r="BC4" s="192"/>
      <c r="BD4" s="192"/>
      <c r="BE4" s="192"/>
      <c r="BF4" s="192"/>
      <c r="BG4" s="192"/>
      <c r="BH4" s="192"/>
      <c r="BI4" s="192"/>
      <c r="BJ4" s="201"/>
      <c r="BK4" s="7"/>
    </row>
    <row r="5" spans="2:63" ht="18.75" customHeight="1">
      <c r="B5" s="196" t="s">
        <v>29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95" t="s">
        <v>37</v>
      </c>
      <c r="AR5" s="195"/>
      <c r="AS5" s="195"/>
      <c r="AT5" s="195"/>
      <c r="AU5" s="195"/>
      <c r="AV5" s="195"/>
      <c r="AW5" s="195"/>
      <c r="AX5" s="195"/>
      <c r="AY5" s="195"/>
      <c r="AZ5" s="195"/>
      <c r="BA5" s="198"/>
      <c r="BB5" s="198"/>
      <c r="BC5" s="198"/>
      <c r="BD5" s="198"/>
      <c r="BE5" s="198"/>
      <c r="BF5" s="198"/>
      <c r="BG5" s="198"/>
      <c r="BH5" s="198"/>
      <c r="BI5" s="198"/>
      <c r="BJ5" s="199"/>
      <c r="BK5" s="8"/>
    </row>
    <row r="6" spans="2:63" ht="18.75" customHeight="1">
      <c r="B6" s="196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95" t="s">
        <v>30</v>
      </c>
      <c r="AR6" s="195"/>
      <c r="AS6" s="195"/>
      <c r="AT6" s="195"/>
      <c r="AU6" s="195"/>
      <c r="AV6" s="195"/>
      <c r="AW6" s="195"/>
      <c r="AX6" s="195"/>
      <c r="AY6" s="195"/>
      <c r="AZ6" s="195"/>
      <c r="BA6" s="200">
        <v>43666</v>
      </c>
      <c r="BB6" s="198"/>
      <c r="BC6" s="198"/>
      <c r="BD6" s="198"/>
      <c r="BE6" s="198"/>
      <c r="BF6" s="198"/>
      <c r="BG6" s="198"/>
      <c r="BH6" s="198"/>
      <c r="BI6" s="198"/>
      <c r="BJ6" s="199"/>
      <c r="BK6" s="8"/>
    </row>
    <row r="7" spans="2:63" ht="18.75" customHeight="1"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95" t="s">
        <v>31</v>
      </c>
      <c r="AR7" s="195"/>
      <c r="AS7" s="195"/>
      <c r="AT7" s="195"/>
      <c r="AU7" s="195"/>
      <c r="AV7" s="195"/>
      <c r="AW7" s="195"/>
      <c r="AX7" s="195"/>
      <c r="AY7" s="195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9"/>
      <c r="BK7" s="8"/>
    </row>
    <row r="8" spans="2:63" ht="18.75" customHeight="1"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95" t="s">
        <v>32</v>
      </c>
      <c r="AR8" s="195"/>
      <c r="AS8" s="195"/>
      <c r="AT8" s="195"/>
      <c r="AU8" s="195"/>
      <c r="AV8" s="195"/>
      <c r="AW8" s="195"/>
      <c r="AX8" s="195"/>
      <c r="AY8" s="195"/>
      <c r="AZ8" s="195"/>
      <c r="BA8" s="198"/>
      <c r="BB8" s="198"/>
      <c r="BC8" s="198"/>
      <c r="BD8" s="198"/>
      <c r="BE8" s="198"/>
      <c r="BF8" s="198"/>
      <c r="BG8" s="198"/>
      <c r="BH8" s="198"/>
      <c r="BI8" s="198"/>
      <c r="BJ8" s="199"/>
      <c r="BK8" s="8"/>
    </row>
    <row r="9" spans="2:63" ht="18.75" customHeight="1"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95" t="s">
        <v>33</v>
      </c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8">
        <v>1</v>
      </c>
      <c r="BG9" s="198"/>
      <c r="BH9" s="198"/>
      <c r="BI9" s="198"/>
      <c r="BJ9" s="199"/>
      <c r="BK9" s="8"/>
    </row>
    <row r="10" spans="2:63" ht="18.75" customHeight="1"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95" t="s">
        <v>34</v>
      </c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8">
        <v>1</v>
      </c>
      <c r="BG10" s="198"/>
      <c r="BH10" s="198"/>
      <c r="BI10" s="198"/>
      <c r="BJ10" s="199"/>
      <c r="BK10" s="8"/>
    </row>
    <row r="11" spans="2:63" ht="18.75" customHeight="1"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95" t="s">
        <v>47</v>
      </c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202">
        <f>FATIGUE!$E$15</f>
        <v>15</v>
      </c>
      <c r="BG11" s="202"/>
      <c r="BH11" s="202"/>
      <c r="BI11" s="202"/>
      <c r="BJ11" s="203"/>
      <c r="BK11" s="8"/>
    </row>
    <row r="12" spans="2:63" ht="18.75" customHeight="1"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54" t="s">
        <v>68</v>
      </c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2">
        <f>C46</f>
        <v>6</v>
      </c>
      <c r="BG12" s="152"/>
      <c r="BH12" s="152"/>
      <c r="BI12" s="152"/>
      <c r="BJ12" s="153"/>
      <c r="BK12" s="8"/>
    </row>
    <row r="13" spans="2:63" ht="18.75" customHeight="1"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2"/>
      <c r="BG13" s="152"/>
      <c r="BH13" s="152"/>
      <c r="BI13" s="152"/>
      <c r="BJ13" s="153"/>
      <c r="BK13" s="8"/>
    </row>
    <row r="14" spans="2:63" ht="18.75" customHeight="1"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95" t="s">
        <v>36</v>
      </c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52">
        <f>IF(BF12="","",3600/(SUM(C50:AP50)/(BF9*BF10)))</f>
        <v>521.73913043478262</v>
      </c>
      <c r="BG14" s="152"/>
      <c r="BH14" s="152"/>
      <c r="BI14" s="152"/>
      <c r="BJ14" s="153"/>
    </row>
    <row r="15" spans="2:63" ht="15" customHeight="1">
      <c r="B15" s="196"/>
      <c r="C15" s="182" t="s">
        <v>0</v>
      </c>
      <c r="D15" s="182"/>
      <c r="E15" s="182" t="s">
        <v>1</v>
      </c>
      <c r="F15" s="182"/>
      <c r="G15" s="182" t="s">
        <v>2</v>
      </c>
      <c r="H15" s="182"/>
      <c r="I15" s="182" t="s">
        <v>3</v>
      </c>
      <c r="J15" s="182"/>
      <c r="K15" s="182" t="s">
        <v>4</v>
      </c>
      <c r="L15" s="182"/>
      <c r="M15" s="182" t="s">
        <v>5</v>
      </c>
      <c r="N15" s="182"/>
      <c r="O15" s="182" t="s">
        <v>6</v>
      </c>
      <c r="P15" s="182"/>
      <c r="Q15" s="182" t="s">
        <v>7</v>
      </c>
      <c r="R15" s="182"/>
      <c r="S15" s="182" t="s">
        <v>8</v>
      </c>
      <c r="T15" s="182"/>
      <c r="U15" s="182">
        <v>10</v>
      </c>
      <c r="V15" s="182"/>
      <c r="W15" s="172" t="s">
        <v>9</v>
      </c>
      <c r="X15" s="173"/>
      <c r="Y15" s="172" t="s">
        <v>10</v>
      </c>
      <c r="Z15" s="173"/>
      <c r="AA15" s="172" t="s">
        <v>11</v>
      </c>
      <c r="AB15" s="173"/>
      <c r="AC15" s="172" t="s">
        <v>12</v>
      </c>
      <c r="AD15" s="173"/>
      <c r="AE15" s="172" t="s">
        <v>13</v>
      </c>
      <c r="AF15" s="173"/>
      <c r="AG15" s="172" t="s">
        <v>14</v>
      </c>
      <c r="AH15" s="173"/>
      <c r="AI15" s="172" t="s">
        <v>15</v>
      </c>
      <c r="AJ15" s="173"/>
      <c r="AK15" s="172" t="s">
        <v>16</v>
      </c>
      <c r="AL15" s="173"/>
      <c r="AM15" s="172" t="s">
        <v>17</v>
      </c>
      <c r="AN15" s="173"/>
      <c r="AO15" s="172" t="s">
        <v>18</v>
      </c>
      <c r="AP15" s="173"/>
      <c r="AQ15" s="174" t="s">
        <v>69</v>
      </c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6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177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9"/>
      <c r="BK16" s="8"/>
    </row>
    <row r="17" spans="2:63" s="10" customFormat="1" ht="15" customHeight="1">
      <c r="B17" s="18">
        <v>1</v>
      </c>
      <c r="C17" s="43">
        <v>6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1"/>
      <c r="BK17" s="9"/>
    </row>
    <row r="18" spans="2:63" s="10" customFormat="1" ht="15" customHeight="1">
      <c r="B18" s="19">
        <v>2</v>
      </c>
      <c r="C18" s="44"/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6"/>
      <c r="BK18" s="9"/>
    </row>
    <row r="19" spans="2:63" s="10" customFormat="1" ht="15" customHeight="1">
      <c r="B19" s="19">
        <v>3</v>
      </c>
      <c r="C19" s="44"/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6"/>
      <c r="BK19" s="9"/>
    </row>
    <row r="20" spans="2:63" s="10" customFormat="1" ht="15" customHeight="1">
      <c r="B20" s="19">
        <v>4</v>
      </c>
      <c r="C20" s="44"/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6"/>
      <c r="BK20" s="9"/>
    </row>
    <row r="21" spans="2:63" s="10" customFormat="1" ht="15" customHeight="1">
      <c r="B21" s="19">
        <v>5</v>
      </c>
      <c r="C21" s="44"/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6"/>
      <c r="BK21" s="9"/>
    </row>
    <row r="22" spans="2:63" s="10" customFormat="1" ht="15" customHeight="1">
      <c r="B22" s="19">
        <v>6</v>
      </c>
      <c r="C22" s="44"/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6"/>
      <c r="BK22" s="9"/>
    </row>
    <row r="23" spans="2:63" s="10" customFormat="1" ht="15" customHeight="1">
      <c r="B23" s="19">
        <v>7</v>
      </c>
      <c r="C23" s="44"/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6"/>
      <c r="BK23" s="9"/>
    </row>
    <row r="24" spans="2:63" s="10" customFormat="1" ht="15" customHeight="1">
      <c r="B24" s="19">
        <v>8</v>
      </c>
      <c r="C24" s="44"/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6"/>
      <c r="BK24" s="9"/>
    </row>
    <row r="25" spans="2:63" s="10" customFormat="1" ht="15" customHeight="1">
      <c r="B25" s="19">
        <v>9</v>
      </c>
      <c r="C25" s="44"/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6"/>
      <c r="BK25" s="9"/>
    </row>
    <row r="26" spans="2:63" s="10" customFormat="1" ht="15" customHeight="1">
      <c r="B26" s="19">
        <v>10</v>
      </c>
      <c r="C26" s="44"/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6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6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6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6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6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6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6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6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6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6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6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6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6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6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6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8"/>
    </row>
    <row r="42" spans="2:63" s="10" customFormat="1" ht="15" customHeight="1">
      <c r="B42" s="3"/>
      <c r="C42" s="163" t="s">
        <v>80</v>
      </c>
      <c r="D42" s="164"/>
      <c r="E42" s="163"/>
      <c r="F42" s="164"/>
      <c r="G42" s="163"/>
      <c r="H42" s="164"/>
      <c r="I42" s="163"/>
      <c r="J42" s="164"/>
      <c r="K42" s="163"/>
      <c r="L42" s="164"/>
      <c r="M42" s="163"/>
      <c r="N42" s="164"/>
      <c r="O42" s="163"/>
      <c r="P42" s="164"/>
      <c r="Q42" s="163"/>
      <c r="R42" s="164"/>
      <c r="S42" s="163"/>
      <c r="T42" s="164"/>
      <c r="U42" s="163"/>
      <c r="V42" s="164"/>
      <c r="W42" s="163"/>
      <c r="X42" s="164"/>
      <c r="Y42" s="163"/>
      <c r="Z42" s="164"/>
      <c r="AA42" s="163"/>
      <c r="AB42" s="164"/>
      <c r="AC42" s="163"/>
      <c r="AD42" s="164"/>
      <c r="AE42" s="163"/>
      <c r="AF42" s="164"/>
      <c r="AG42" s="163"/>
      <c r="AH42" s="164"/>
      <c r="AI42" s="163"/>
      <c r="AJ42" s="164"/>
      <c r="AK42" s="163"/>
      <c r="AL42" s="164"/>
      <c r="AM42" s="163"/>
      <c r="AN42" s="164"/>
      <c r="AO42" s="163"/>
      <c r="AP42" s="164"/>
      <c r="AQ42" s="169" t="s">
        <v>57</v>
      </c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48" t="s">
        <v>52</v>
      </c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9"/>
    </row>
    <row r="44" spans="2:63" s="10" customFormat="1" ht="15" customHeight="1">
      <c r="B44" s="12"/>
      <c r="C44" s="159">
        <f>IF(C17="","",IF(D43="","",SUM(C17:C41)/D43))</f>
        <v>6</v>
      </c>
      <c r="D44" s="160"/>
      <c r="E44" s="159" t="str">
        <f>IF(E17="","",IF(F43="","",SUM(E17:E41)/F43))</f>
        <v/>
      </c>
      <c r="F44" s="160"/>
      <c r="G44" s="159" t="str">
        <f>IF(G17="","",IF(H43="","",SUM(G17:G41)/H43))</f>
        <v/>
      </c>
      <c r="H44" s="160"/>
      <c r="I44" s="159" t="str">
        <f>IF(I17="","",IF(J43="","",SUM(I17:I41)/J43))</f>
        <v/>
      </c>
      <c r="J44" s="160"/>
      <c r="K44" s="159" t="str">
        <f>IF(K17="","",IF(L43="","",SUM(K17:K41)/L43))</f>
        <v/>
      </c>
      <c r="L44" s="160"/>
      <c r="M44" s="159" t="str">
        <f>IF(M17="","",IF(N43="","",SUM(M17:M41)/N43))</f>
        <v/>
      </c>
      <c r="N44" s="160"/>
      <c r="O44" s="159" t="str">
        <f>IF(O17="","",IF(P43="","",SUM(O17:O41)/P43))</f>
        <v/>
      </c>
      <c r="P44" s="160"/>
      <c r="Q44" s="159" t="str">
        <f>IF(Q17="","",IF(R43="","",SUM(Q17:Q41)/R43))</f>
        <v/>
      </c>
      <c r="R44" s="160"/>
      <c r="S44" s="159" t="str">
        <f>IF(S17="","",IF(T43="","",SUM(S17:S41)/T43))</f>
        <v/>
      </c>
      <c r="T44" s="160"/>
      <c r="U44" s="159" t="str">
        <f>IF(U17="","",IF(V43="","",SUM(U17:U41)/V43))</f>
        <v/>
      </c>
      <c r="V44" s="160"/>
      <c r="W44" s="159" t="str">
        <f>IF(W17="","",IF(X43="","",SUM(W17:W41)/X43))</f>
        <v/>
      </c>
      <c r="X44" s="160"/>
      <c r="Y44" s="159" t="str">
        <f>IF(Y17="","",IF(Z43="","",SUM(Y17:Y41)/Z43))</f>
        <v/>
      </c>
      <c r="Z44" s="160"/>
      <c r="AA44" s="159" t="str">
        <f>IF(AA17="","",IF(AB43="","",SUM(AA17:AA41)/AB43))</f>
        <v/>
      </c>
      <c r="AB44" s="160"/>
      <c r="AC44" s="159" t="str">
        <f>IF(AC17="","",IF(AD43="","",SUM(AC17:AC41)/AD43))</f>
        <v/>
      </c>
      <c r="AD44" s="160"/>
      <c r="AE44" s="159" t="str">
        <f>IF(AE17="","",IF(AF43="","",SUM(AE17:AE41)/AF43))</f>
        <v/>
      </c>
      <c r="AF44" s="160"/>
      <c r="AG44" s="159" t="str">
        <f>IF(AG17="","",IF(AH43="","",SUM(AG17:AG41)/AH43))</f>
        <v/>
      </c>
      <c r="AH44" s="160"/>
      <c r="AI44" s="159" t="str">
        <f>IF(AI17="","",IF(AJ43="","",SUM(AI17:AI41)/AJ43))</f>
        <v/>
      </c>
      <c r="AJ44" s="160"/>
      <c r="AK44" s="159" t="str">
        <f>IF(AK17="","",IF(AL43="","",SUM(AK17:AK41)/AL43))</f>
        <v/>
      </c>
      <c r="AL44" s="160"/>
      <c r="AM44" s="159" t="str">
        <f>IF(AM17="","",IF(AN43="","",SUM(AM17:AM41)/AN43))</f>
        <v/>
      </c>
      <c r="AN44" s="160"/>
      <c r="AO44" s="159" t="str">
        <f>IF(AO17="","",IF(AP43="","",SUM(AO17:AO41)/AP43))</f>
        <v/>
      </c>
      <c r="AP44" s="160"/>
      <c r="AQ44" s="148" t="s">
        <v>60</v>
      </c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9"/>
      <c r="BK44" s="13"/>
    </row>
    <row r="45" spans="2:63" s="10" customFormat="1" ht="15" customHeight="1">
      <c r="B45" s="12"/>
      <c r="C45" s="54">
        <f>IF(C44="","",COUNT(C17:C41))</f>
        <v>1</v>
      </c>
      <c r="D45" s="55"/>
      <c r="E45" s="54" t="str">
        <f>IF(E44="","",COUNT(E17:E41))</f>
        <v/>
      </c>
      <c r="F45" s="55"/>
      <c r="G45" s="54" t="str">
        <f>IF(G44="","",COUNT(G17:G41))</f>
        <v/>
      </c>
      <c r="H45" s="55"/>
      <c r="I45" s="54" t="str">
        <f>IF(I44="","",COUNT(I17:I41))</f>
        <v/>
      </c>
      <c r="J45" s="55"/>
      <c r="K45" s="54" t="str">
        <f>IF(K44="","",COUNT(K17:K41))</f>
        <v/>
      </c>
      <c r="L45" s="55"/>
      <c r="M45" s="54" t="str">
        <f>IF(M44="","",COUNT(M17:M41))</f>
        <v/>
      </c>
      <c r="N45" s="55"/>
      <c r="O45" s="54" t="str">
        <f>IF(O44="","",COUNT(O17:O41))</f>
        <v/>
      </c>
      <c r="P45" s="55"/>
      <c r="Q45" s="54" t="str">
        <f>IF(Q44="","",COUNT(Q17:Q41))</f>
        <v/>
      </c>
      <c r="R45" s="55"/>
      <c r="S45" s="54" t="str">
        <f>IF(S44="","",COUNT(S17:S41))</f>
        <v/>
      </c>
      <c r="T45" s="55"/>
      <c r="U45" s="54" t="str">
        <f>IF(U44="","",COUNT(U17:U41))</f>
        <v/>
      </c>
      <c r="V45" s="55"/>
      <c r="W45" s="54" t="str">
        <f>IF(W44="","",COUNT(W17:W41))</f>
        <v/>
      </c>
      <c r="X45" s="55"/>
      <c r="Y45" s="54" t="str">
        <f>IF(Y44="","",COUNT(Y17:Y41))</f>
        <v/>
      </c>
      <c r="Z45" s="55"/>
      <c r="AA45" s="54" t="str">
        <f>IF(AA44="","",COUNT(AA17:AA41))</f>
        <v/>
      </c>
      <c r="AB45" s="55"/>
      <c r="AC45" s="54" t="str">
        <f>IF(AC44="","",COUNT(AC17:AC41))</f>
        <v/>
      </c>
      <c r="AD45" s="55"/>
      <c r="AE45" s="54" t="str">
        <f>IF(AE44="","",COUNT(AE17:AE41))</f>
        <v/>
      </c>
      <c r="AF45" s="55"/>
      <c r="AG45" s="54" t="str">
        <f>IF(AG44="","",COUNT(AG17:AG41))</f>
        <v/>
      </c>
      <c r="AH45" s="55"/>
      <c r="AI45" s="54" t="str">
        <f>IF(AI44="","",COUNT(AI17:AI41))</f>
        <v/>
      </c>
      <c r="AJ45" s="55"/>
      <c r="AK45" s="54" t="str">
        <f>IF(AK44="","",COUNT(AK17:AK41))</f>
        <v/>
      </c>
      <c r="AL45" s="55"/>
      <c r="AM45" s="54" t="str">
        <f>IF(AM44="","",COUNT(AM17:AM41))</f>
        <v/>
      </c>
      <c r="AN45" s="55"/>
      <c r="AO45" s="54" t="str">
        <f>IF(AO44="","",COUNT(AO17:AO41))</f>
        <v/>
      </c>
      <c r="AP45" s="55"/>
      <c r="AQ45" s="148" t="s">
        <v>61</v>
      </c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9"/>
      <c r="BK45" s="13"/>
    </row>
    <row r="46" spans="2:63" s="10" customFormat="1" ht="15" customHeight="1">
      <c r="B46" s="12"/>
      <c r="C46" s="51">
        <f>IF(C44="","",C44/C45)</f>
        <v>6</v>
      </c>
      <c r="D46" s="53"/>
      <c r="E46" s="51" t="str">
        <f>IF(E44="","",E44/E45)</f>
        <v/>
      </c>
      <c r="F46" s="53"/>
      <c r="G46" s="51" t="str">
        <f>IF(G44="","",G44/G45)</f>
        <v/>
      </c>
      <c r="H46" s="53"/>
      <c r="I46" s="51" t="str">
        <f>IF(I44="","",I44/I45)</f>
        <v/>
      </c>
      <c r="J46" s="53"/>
      <c r="K46" s="51" t="str">
        <f>IF(K44="","",K44/K45)</f>
        <v/>
      </c>
      <c r="L46" s="53"/>
      <c r="M46" s="51" t="str">
        <f>IF(M44="","",M44/M45)</f>
        <v/>
      </c>
      <c r="N46" s="53"/>
      <c r="O46" s="51" t="str">
        <f>IF(O44="","",O44/O45)</f>
        <v/>
      </c>
      <c r="P46" s="53"/>
      <c r="Q46" s="51" t="str">
        <f>IF(Q44="","",Q44/Q45)</f>
        <v/>
      </c>
      <c r="R46" s="53"/>
      <c r="S46" s="51" t="str">
        <f>IF(S44="","",S44/S45)</f>
        <v/>
      </c>
      <c r="T46" s="53"/>
      <c r="U46" s="51" t="str">
        <f>IF(U44="","",U44/U45)</f>
        <v/>
      </c>
      <c r="V46" s="53"/>
      <c r="W46" s="51" t="str">
        <f>IF(W44="","",W44/W45)</f>
        <v/>
      </c>
      <c r="X46" s="53"/>
      <c r="Y46" s="51" t="str">
        <f>IF(Y44="","",Y44/Y45)</f>
        <v/>
      </c>
      <c r="Z46" s="53"/>
      <c r="AA46" s="51" t="str">
        <f>IF(AA44="","",AA44/AA45)</f>
        <v/>
      </c>
      <c r="AB46" s="53"/>
      <c r="AC46" s="51" t="str">
        <f>IF(AC44="","",AC44/AC45)</f>
        <v/>
      </c>
      <c r="AD46" s="53"/>
      <c r="AE46" s="51" t="str">
        <f>IF(AE44="","",AE44/AE45)</f>
        <v/>
      </c>
      <c r="AF46" s="53"/>
      <c r="AG46" s="51" t="str">
        <f>IF(AG44="","",AG44/AG45)</f>
        <v/>
      </c>
      <c r="AH46" s="53"/>
      <c r="AI46" s="51" t="str">
        <f>IF(AI44="","",AI44/AI45)</f>
        <v/>
      </c>
      <c r="AJ46" s="53"/>
      <c r="AK46" s="51" t="str">
        <f>IF(AK44="","",AK44/AK45)</f>
        <v/>
      </c>
      <c r="AL46" s="53"/>
      <c r="AM46" s="51" t="str">
        <f>IF(AM44="","",AM44/AM45)</f>
        <v/>
      </c>
      <c r="AN46" s="53"/>
      <c r="AO46" s="51" t="str">
        <f>IF(AO44="","",AO44/AO45)</f>
        <v/>
      </c>
      <c r="AP46" s="53"/>
      <c r="AQ46" s="148" t="s">
        <v>53</v>
      </c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9"/>
      <c r="BK46" s="13"/>
    </row>
    <row r="47" spans="2:63" s="10" customFormat="1" ht="15" customHeight="1">
      <c r="B47" s="12"/>
      <c r="C47" s="157">
        <v>100</v>
      </c>
      <c r="D47" s="158"/>
      <c r="E47" s="157"/>
      <c r="F47" s="158"/>
      <c r="G47" s="157"/>
      <c r="H47" s="158"/>
      <c r="I47" s="157"/>
      <c r="J47" s="158"/>
      <c r="K47" s="157"/>
      <c r="L47" s="158"/>
      <c r="M47" s="157"/>
      <c r="N47" s="158"/>
      <c r="O47" s="157"/>
      <c r="P47" s="158"/>
      <c r="Q47" s="157"/>
      <c r="R47" s="158"/>
      <c r="S47" s="157"/>
      <c r="T47" s="158"/>
      <c r="U47" s="157"/>
      <c r="V47" s="158"/>
      <c r="W47" s="157"/>
      <c r="X47" s="158"/>
      <c r="Y47" s="157"/>
      <c r="Z47" s="158"/>
      <c r="AA47" s="157"/>
      <c r="AB47" s="158"/>
      <c r="AC47" s="157"/>
      <c r="AD47" s="158"/>
      <c r="AE47" s="157"/>
      <c r="AF47" s="158"/>
      <c r="AG47" s="157"/>
      <c r="AH47" s="158"/>
      <c r="AI47" s="157"/>
      <c r="AJ47" s="158"/>
      <c r="AK47" s="157"/>
      <c r="AL47" s="158"/>
      <c r="AM47" s="157"/>
      <c r="AN47" s="158"/>
      <c r="AO47" s="157"/>
      <c r="AP47" s="158"/>
      <c r="AQ47" s="148" t="s">
        <v>54</v>
      </c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9"/>
      <c r="BK47" s="13"/>
    </row>
    <row r="48" spans="2:63" s="10" customFormat="1" ht="15" customHeight="1">
      <c r="B48" s="12"/>
      <c r="C48" s="51">
        <f>IF(C44="","",IF(C47="","",(C46*C47/100)))</f>
        <v>6</v>
      </c>
      <c r="D48" s="53"/>
      <c r="E48" s="51" t="str">
        <f t="shared" ref="E48" si="0">IF(E44="","",IF(E47="","",(E46*E47/100)))</f>
        <v/>
      </c>
      <c r="F48" s="53"/>
      <c r="G48" s="51" t="str">
        <f t="shared" ref="G48" si="1">IF(G44="","",IF(G47="","",(G46*G47/100)))</f>
        <v/>
      </c>
      <c r="H48" s="53"/>
      <c r="I48" s="51" t="str">
        <f t="shared" ref="I48" si="2">IF(I44="","",IF(I47="","",(I46*I47/100)))</f>
        <v/>
      </c>
      <c r="J48" s="53"/>
      <c r="K48" s="51" t="str">
        <f t="shared" ref="K48" si="3">IF(K44="","",IF(K47="","",(K46*K47/100)))</f>
        <v/>
      </c>
      <c r="L48" s="53"/>
      <c r="M48" s="51" t="str">
        <f t="shared" ref="M48" si="4">IF(M44="","",IF(M47="","",(M46*M47/100)))</f>
        <v/>
      </c>
      <c r="N48" s="53"/>
      <c r="O48" s="51" t="str">
        <f t="shared" ref="O48" si="5">IF(O44="","",IF(O47="","",(O46*O47/100)))</f>
        <v/>
      </c>
      <c r="P48" s="53"/>
      <c r="Q48" s="51" t="str">
        <f t="shared" ref="Q48" si="6">IF(Q44="","",IF(Q47="","",(Q46*Q47/100)))</f>
        <v/>
      </c>
      <c r="R48" s="53"/>
      <c r="S48" s="51" t="str">
        <f t="shared" ref="S48" si="7">IF(S44="","",IF(S47="","",(S46*S47/100)))</f>
        <v/>
      </c>
      <c r="T48" s="53"/>
      <c r="U48" s="51" t="str">
        <f t="shared" ref="U48" si="8">IF(U44="","",IF(U47="","",(U46*U47/100)))</f>
        <v/>
      </c>
      <c r="V48" s="53"/>
      <c r="W48" s="51" t="str">
        <f t="shared" ref="W48" si="9">IF(W44="","",IF(W47="","",(W46*W47/100)))</f>
        <v/>
      </c>
      <c r="X48" s="53"/>
      <c r="Y48" s="51" t="str">
        <f t="shared" ref="Y48" si="10">IF(Y44="","",IF(Y47="","",(Y46*Y47/100)))</f>
        <v/>
      </c>
      <c r="Z48" s="53"/>
      <c r="AA48" s="51" t="str">
        <f t="shared" ref="AA48" si="11">IF(AA44="","",IF(AA47="","",(AA46*AA47/100)))</f>
        <v/>
      </c>
      <c r="AB48" s="53"/>
      <c r="AC48" s="51" t="str">
        <f t="shared" ref="AC48" si="12">IF(AC44="","",IF(AC47="","",(AC46*AC47/100)))</f>
        <v/>
      </c>
      <c r="AD48" s="53"/>
      <c r="AE48" s="51" t="str">
        <f t="shared" ref="AE48" si="13">IF(AE44="","",IF(AE47="","",(AE46*AE47/100)))</f>
        <v/>
      </c>
      <c r="AF48" s="53"/>
      <c r="AG48" s="51" t="str">
        <f t="shared" ref="AG48" si="14">IF(AG44="","",IF(AG47="","",(AG46*AG47/100)))</f>
        <v/>
      </c>
      <c r="AH48" s="53"/>
      <c r="AI48" s="51" t="str">
        <f t="shared" ref="AI48" si="15">IF(AI44="","",IF(AI47="","",(AI46*AI47/100)))</f>
        <v/>
      </c>
      <c r="AJ48" s="53"/>
      <c r="AK48" s="51" t="str">
        <f t="shared" ref="AK48" si="16">IF(AK44="","",IF(AK47="","",(AK46*AK47/100)))</f>
        <v/>
      </c>
      <c r="AL48" s="53"/>
      <c r="AM48" s="51" t="str">
        <f t="shared" ref="AM48" si="17">IF(AM44="","",IF(AM47="","",(AM46*AM47/100)))</f>
        <v/>
      </c>
      <c r="AN48" s="53"/>
      <c r="AO48" s="51" t="str">
        <f t="shared" ref="AO48" si="18">IF(AO44="","",IF(AO47="","",(AO46*AO47/100)))</f>
        <v/>
      </c>
      <c r="AP48" s="53"/>
      <c r="AQ48" s="148" t="s">
        <v>55</v>
      </c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9"/>
      <c r="BK48" s="13"/>
    </row>
    <row r="49" spans="2:63" s="10" customFormat="1" ht="15" customHeight="1">
      <c r="B49" s="12"/>
      <c r="C49" s="54">
        <f>$BF$11</f>
        <v>15</v>
      </c>
      <c r="D49" s="147"/>
      <c r="E49" s="54">
        <f>$BF$11</f>
        <v>15</v>
      </c>
      <c r="F49" s="147"/>
      <c r="G49" s="54">
        <f>$BF$11</f>
        <v>15</v>
      </c>
      <c r="H49" s="147"/>
      <c r="I49" s="54">
        <f>$BF$11</f>
        <v>15</v>
      </c>
      <c r="J49" s="147"/>
      <c r="K49" s="54">
        <f>$BF$11</f>
        <v>15</v>
      </c>
      <c r="L49" s="147"/>
      <c r="M49" s="54">
        <f>$BF$11</f>
        <v>15</v>
      </c>
      <c r="N49" s="147"/>
      <c r="O49" s="54">
        <f>$BF$11</f>
        <v>15</v>
      </c>
      <c r="P49" s="147"/>
      <c r="Q49" s="54">
        <f>$BF$11</f>
        <v>15</v>
      </c>
      <c r="R49" s="147"/>
      <c r="S49" s="54">
        <f>$BF$11</f>
        <v>15</v>
      </c>
      <c r="T49" s="147"/>
      <c r="U49" s="54">
        <f>$BF$11</f>
        <v>15</v>
      </c>
      <c r="V49" s="147"/>
      <c r="W49" s="54">
        <f>$BF$11</f>
        <v>15</v>
      </c>
      <c r="X49" s="147"/>
      <c r="Y49" s="54">
        <f>$BF$11</f>
        <v>15</v>
      </c>
      <c r="Z49" s="147"/>
      <c r="AA49" s="54">
        <f>$BF$11</f>
        <v>15</v>
      </c>
      <c r="AB49" s="147"/>
      <c r="AC49" s="54">
        <f>$BF$11</f>
        <v>15</v>
      </c>
      <c r="AD49" s="147"/>
      <c r="AE49" s="54">
        <f>$BF$11</f>
        <v>15</v>
      </c>
      <c r="AF49" s="147"/>
      <c r="AG49" s="54">
        <f>$BF$11</f>
        <v>15</v>
      </c>
      <c r="AH49" s="147"/>
      <c r="AI49" s="54">
        <f>$BF$11</f>
        <v>15</v>
      </c>
      <c r="AJ49" s="147"/>
      <c r="AK49" s="54">
        <f>$BF$11</f>
        <v>15</v>
      </c>
      <c r="AL49" s="147"/>
      <c r="AM49" s="54">
        <f>$BF$11</f>
        <v>15</v>
      </c>
      <c r="AN49" s="147"/>
      <c r="AO49" s="54">
        <f>$BF$11</f>
        <v>15</v>
      </c>
      <c r="AP49" s="147"/>
      <c r="AQ49" s="148" t="s">
        <v>47</v>
      </c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9"/>
      <c r="BK49" s="13"/>
    </row>
    <row r="50" spans="2:63" s="10" customFormat="1" ht="15" customHeight="1" thickBot="1">
      <c r="B50" s="14"/>
      <c r="C50" s="145">
        <f>IF(C44="","",IF(C47="","",(+C48*C49/100+C48)))</f>
        <v>6.9</v>
      </c>
      <c r="D50" s="146"/>
      <c r="E50" s="145" t="str">
        <f>IF(E44="","",IF(E47="","",(+E48*E49/100+E48)))</f>
        <v/>
      </c>
      <c r="F50" s="146"/>
      <c r="G50" s="145" t="str">
        <f>IF(G44="","",IF(G47="","",(+G48*G49/100+G48)))</f>
        <v/>
      </c>
      <c r="H50" s="146"/>
      <c r="I50" s="145" t="str">
        <f>IF(I44="","",IF(I47="","",(+I48*I49/100+I48)))</f>
        <v/>
      </c>
      <c r="J50" s="146"/>
      <c r="K50" s="145" t="str">
        <f>IF(K44="","",IF(K47="","",(+K48*K49/100+K48)))</f>
        <v/>
      </c>
      <c r="L50" s="146"/>
      <c r="M50" s="145" t="str">
        <f>IF(M44="","",IF(M47="","",(+M48*M49/100+M48)))</f>
        <v/>
      </c>
      <c r="N50" s="146"/>
      <c r="O50" s="145" t="str">
        <f>IF(O44="","",IF(O47="","",(+O48*O49/100+O48)))</f>
        <v/>
      </c>
      <c r="P50" s="146"/>
      <c r="Q50" s="145" t="str">
        <f>IF(Q44="","",IF(Q47="","",(+Q48*Q49/100+Q48)))</f>
        <v/>
      </c>
      <c r="R50" s="146"/>
      <c r="S50" s="145" t="str">
        <f>IF(S44="","",IF(S47="","",(+S48*S49/100+S48)))</f>
        <v/>
      </c>
      <c r="T50" s="146"/>
      <c r="U50" s="145" t="str">
        <f>IF(U44="","",IF(U47="","",(+U48*U49/100+U48)))</f>
        <v/>
      </c>
      <c r="V50" s="146"/>
      <c r="W50" s="145" t="str">
        <f>IF(W44="","",IF(W47="","",(+W48*W49/100+W48)))</f>
        <v/>
      </c>
      <c r="X50" s="146"/>
      <c r="Y50" s="145" t="str">
        <f>IF(Y44="","",IF(Y47="","",(+Y48*Y49/100+Y48)))</f>
        <v/>
      </c>
      <c r="Z50" s="146"/>
      <c r="AA50" s="145" t="str">
        <f>IF(AA44="","",IF(AA47="","",(+AA48*AA49/100+AA48)))</f>
        <v/>
      </c>
      <c r="AB50" s="146"/>
      <c r="AC50" s="145" t="str">
        <f>IF(AC44="","",IF(AC47="","",(+AC48*AC49/100+AC48)))</f>
        <v/>
      </c>
      <c r="AD50" s="146"/>
      <c r="AE50" s="145" t="str">
        <f>IF(AE44="","",IF(AE47="","",(+AE48*AE49/100+AE48)))</f>
        <v/>
      </c>
      <c r="AF50" s="146"/>
      <c r="AG50" s="145" t="str">
        <f>IF(AG44="","",IF(AG47="","",(+AG48*AG49/100+AG48)))</f>
        <v/>
      </c>
      <c r="AH50" s="146"/>
      <c r="AI50" s="145" t="str">
        <f>IF(AI44="","",IF(AI47="","",(+AI48*AI49/100+AI48)))</f>
        <v/>
      </c>
      <c r="AJ50" s="146"/>
      <c r="AK50" s="145" t="str">
        <f>IF(AK44="","",IF(AK47="","",(+AK48*AK49/100+AK48)))</f>
        <v/>
      </c>
      <c r="AL50" s="146"/>
      <c r="AM50" s="145" t="str">
        <f>IF(AM44="","",IF(AM47="","",(+AM48*AM49/100+AM48)))</f>
        <v/>
      </c>
      <c r="AN50" s="146"/>
      <c r="AO50" s="145" t="str">
        <f>IF(AO44="","",IF(AO47="","",(+AO48*AO49/100+AO48)))</f>
        <v/>
      </c>
      <c r="AP50" s="146"/>
      <c r="AQ50" s="155" t="s">
        <v>56</v>
      </c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6"/>
      <c r="BK50" s="13"/>
    </row>
    <row r="51" spans="2:63" ht="7.5" customHeight="1"/>
  </sheetData>
  <sheetProtection selectLockedCells="1"/>
  <mergeCells count="292"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5"/>
    <pageSetUpPr fitToPage="1"/>
  </sheetPr>
  <dimension ref="B1:BK51"/>
  <sheetViews>
    <sheetView showGridLines="0" zoomScaleNormal="100" zoomScaleSheetLayoutView="100" workbookViewId="0">
      <selection activeCell="I18" sqref="I18"/>
    </sheetView>
  </sheetViews>
  <sheetFormatPr defaultColWidth="9.109375" defaultRowHeight="10.199999999999999"/>
  <cols>
    <col min="1" max="1" width="1.44140625" style="5" customWidth="1"/>
    <col min="2" max="2" width="4.33203125" style="5" customWidth="1"/>
    <col min="3" max="22" width="7.109375" style="5" customWidth="1"/>
    <col min="23" max="42" width="7.109375" style="5" hidden="1" customWidth="1"/>
    <col min="43" max="63" width="1.44140625" style="5" customWidth="1"/>
    <col min="64" max="16384" width="9.109375" style="5"/>
  </cols>
  <sheetData>
    <row r="1" spans="2:63" ht="7.5" customHeight="1" thickBot="1"/>
    <row r="2" spans="2:63" ht="18.75" customHeight="1">
      <c r="B2" s="185"/>
      <c r="C2" s="186"/>
      <c r="D2" s="186"/>
      <c r="E2" s="189" t="s">
        <v>72</v>
      </c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  <c r="R2" s="189"/>
      <c r="S2" s="189"/>
      <c r="T2" s="189"/>
      <c r="U2" s="189"/>
      <c r="V2" s="189"/>
      <c r="W2" s="189"/>
      <c r="X2" s="189"/>
      <c r="Y2" s="189"/>
      <c r="Z2" s="189"/>
      <c r="AA2" s="189"/>
      <c r="AB2" s="189"/>
      <c r="AC2" s="189"/>
      <c r="AD2" s="189"/>
      <c r="AE2" s="189"/>
      <c r="AF2" s="189"/>
      <c r="AG2" s="189"/>
      <c r="AH2" s="189"/>
      <c r="AI2" s="189"/>
      <c r="AJ2" s="189"/>
      <c r="AK2" s="189"/>
      <c r="AL2" s="189"/>
      <c r="AM2" s="189"/>
      <c r="AN2" s="189"/>
      <c r="AO2" s="189"/>
      <c r="AP2" s="189"/>
      <c r="AQ2" s="189"/>
      <c r="AR2" s="189"/>
      <c r="AS2" s="189"/>
      <c r="AT2" s="189"/>
      <c r="AU2" s="189"/>
      <c r="AV2" s="189"/>
      <c r="AW2" s="189"/>
      <c r="AX2" s="189"/>
      <c r="AY2" s="189"/>
      <c r="AZ2" s="189"/>
      <c r="BA2" s="205" t="s">
        <v>28</v>
      </c>
      <c r="BB2" s="206"/>
      <c r="BC2" s="206"/>
      <c r="BD2" s="206"/>
      <c r="BE2" s="206" t="str">
        <f>IF(Resume!U2="","",Resume!U2)</f>
        <v/>
      </c>
      <c r="BF2" s="206"/>
      <c r="BG2" s="206"/>
      <c r="BH2" s="206"/>
      <c r="BI2" s="206"/>
      <c r="BJ2" s="207"/>
      <c r="BK2" s="6"/>
    </row>
    <row r="3" spans="2:63" ht="18.75" customHeight="1">
      <c r="B3" s="187"/>
      <c r="C3" s="188"/>
      <c r="D3" s="188"/>
      <c r="E3" s="194" t="s">
        <v>63</v>
      </c>
      <c r="F3" s="194"/>
      <c r="G3" s="194" t="s">
        <v>75</v>
      </c>
      <c r="H3" s="194"/>
      <c r="I3" s="194"/>
      <c r="J3" s="194"/>
      <c r="K3" s="194"/>
      <c r="L3" s="194"/>
      <c r="M3" s="194" t="s">
        <v>64</v>
      </c>
      <c r="N3" s="194"/>
      <c r="O3" s="194" t="s">
        <v>65</v>
      </c>
      <c r="P3" s="194"/>
      <c r="Q3" s="194"/>
      <c r="R3" s="194"/>
      <c r="S3" s="194"/>
      <c r="T3" s="194"/>
      <c r="U3" s="194" t="s">
        <v>66</v>
      </c>
      <c r="V3" s="194"/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 t="s">
        <v>67</v>
      </c>
      <c r="AR3" s="194"/>
      <c r="AS3" s="194"/>
      <c r="AT3" s="194"/>
      <c r="AU3" s="194"/>
      <c r="AV3" s="194"/>
      <c r="AW3" s="194"/>
      <c r="AX3" s="194"/>
      <c r="AY3" s="194"/>
      <c r="AZ3" s="194"/>
      <c r="BA3" s="194" t="s">
        <v>27</v>
      </c>
      <c r="BB3" s="194"/>
      <c r="BC3" s="194"/>
      <c r="BD3" s="194"/>
      <c r="BE3" s="194"/>
      <c r="BF3" s="194"/>
      <c r="BG3" s="194"/>
      <c r="BH3" s="194"/>
      <c r="BI3" s="194"/>
      <c r="BJ3" s="204"/>
      <c r="BK3" s="6"/>
    </row>
    <row r="4" spans="2:63" ht="18.75" customHeight="1">
      <c r="B4" s="187"/>
      <c r="C4" s="188"/>
      <c r="D4" s="188"/>
      <c r="E4" s="190" t="str">
        <f>IF(Resume!E4="","",Resume!E4)</f>
        <v>BR167</v>
      </c>
      <c r="F4" s="190"/>
      <c r="G4" s="191" t="str">
        <f>IF(Resume!G4="","",Resume!G4)</f>
        <v>Armrest Assembly</v>
      </c>
      <c r="H4" s="191"/>
      <c r="I4" s="191"/>
      <c r="J4" s="191"/>
      <c r="K4" s="191"/>
      <c r="L4" s="191"/>
      <c r="M4" s="208">
        <v>100</v>
      </c>
      <c r="N4" s="208"/>
      <c r="O4" s="208" t="s">
        <v>85</v>
      </c>
      <c r="P4" s="208"/>
      <c r="Q4" s="208"/>
      <c r="R4" s="208"/>
      <c r="S4" s="208"/>
      <c r="T4" s="208"/>
      <c r="U4" s="208" t="s">
        <v>81</v>
      </c>
      <c r="V4" s="208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  <c r="AI4" s="193"/>
      <c r="AJ4" s="193"/>
      <c r="AK4" s="193"/>
      <c r="AL4" s="193"/>
      <c r="AM4" s="193"/>
      <c r="AN4" s="193"/>
      <c r="AO4" s="193"/>
      <c r="AP4" s="193"/>
      <c r="AQ4" s="192" t="s">
        <v>82</v>
      </c>
      <c r="AR4" s="192"/>
      <c r="AS4" s="192"/>
      <c r="AT4" s="192"/>
      <c r="AU4" s="192"/>
      <c r="AV4" s="192"/>
      <c r="AW4" s="192"/>
      <c r="AX4" s="192"/>
      <c r="AY4" s="192"/>
      <c r="AZ4" s="192"/>
      <c r="BA4" s="192" t="s">
        <v>98</v>
      </c>
      <c r="BB4" s="192"/>
      <c r="BC4" s="192"/>
      <c r="BD4" s="192"/>
      <c r="BE4" s="192"/>
      <c r="BF4" s="192"/>
      <c r="BG4" s="192"/>
      <c r="BH4" s="192"/>
      <c r="BI4" s="192"/>
      <c r="BJ4" s="201"/>
      <c r="BK4" s="7"/>
    </row>
    <row r="5" spans="2:63" ht="18.75" customHeight="1">
      <c r="B5" s="196" t="s">
        <v>29</v>
      </c>
      <c r="C5" s="197"/>
      <c r="D5" s="197"/>
      <c r="E5" s="197"/>
      <c r="F5" s="197"/>
      <c r="G5" s="197"/>
      <c r="H5" s="197"/>
      <c r="I5" s="197"/>
      <c r="J5" s="197"/>
      <c r="K5" s="197"/>
      <c r="L5" s="197"/>
      <c r="M5" s="184"/>
      <c r="N5" s="184"/>
      <c r="O5" s="184"/>
      <c r="P5" s="184"/>
      <c r="Q5" s="184"/>
      <c r="R5" s="184"/>
      <c r="S5" s="184"/>
      <c r="T5" s="184"/>
      <c r="U5" s="184"/>
      <c r="V5" s="184"/>
      <c r="W5" s="183"/>
      <c r="X5" s="183"/>
      <c r="Y5" s="183"/>
      <c r="Z5" s="183"/>
      <c r="AA5" s="183"/>
      <c r="AB5" s="183"/>
      <c r="AC5" s="183"/>
      <c r="AD5" s="183"/>
      <c r="AE5" s="183"/>
      <c r="AF5" s="183"/>
      <c r="AG5" s="183"/>
      <c r="AH5" s="183"/>
      <c r="AI5" s="183"/>
      <c r="AJ5" s="183"/>
      <c r="AK5" s="183"/>
      <c r="AL5" s="183"/>
      <c r="AM5" s="183"/>
      <c r="AN5" s="183"/>
      <c r="AO5" s="183"/>
      <c r="AP5" s="183"/>
      <c r="AQ5" s="195" t="s">
        <v>37</v>
      </c>
      <c r="AR5" s="195"/>
      <c r="AS5" s="195"/>
      <c r="AT5" s="195"/>
      <c r="AU5" s="195"/>
      <c r="AV5" s="195"/>
      <c r="AW5" s="195"/>
      <c r="AX5" s="195"/>
      <c r="AY5" s="195"/>
      <c r="AZ5" s="195"/>
      <c r="BA5" s="198"/>
      <c r="BB5" s="198"/>
      <c r="BC5" s="198"/>
      <c r="BD5" s="198"/>
      <c r="BE5" s="198"/>
      <c r="BF5" s="198"/>
      <c r="BG5" s="198"/>
      <c r="BH5" s="198"/>
      <c r="BI5" s="198"/>
      <c r="BJ5" s="199"/>
      <c r="BK5" s="8"/>
    </row>
    <row r="6" spans="2:63" ht="18.75" customHeight="1">
      <c r="B6" s="196"/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3"/>
      <c r="X6" s="183"/>
      <c r="Y6" s="183"/>
      <c r="Z6" s="183"/>
      <c r="AA6" s="183"/>
      <c r="AB6" s="183"/>
      <c r="AC6" s="183"/>
      <c r="AD6" s="183"/>
      <c r="AE6" s="183"/>
      <c r="AF6" s="183"/>
      <c r="AG6" s="183"/>
      <c r="AH6" s="183"/>
      <c r="AI6" s="183"/>
      <c r="AJ6" s="183"/>
      <c r="AK6" s="183"/>
      <c r="AL6" s="183"/>
      <c r="AM6" s="183"/>
      <c r="AN6" s="183"/>
      <c r="AO6" s="183"/>
      <c r="AP6" s="183"/>
      <c r="AQ6" s="195" t="s">
        <v>30</v>
      </c>
      <c r="AR6" s="195"/>
      <c r="AS6" s="195"/>
      <c r="AT6" s="195"/>
      <c r="AU6" s="195"/>
      <c r="AV6" s="195"/>
      <c r="AW6" s="195"/>
      <c r="AX6" s="195"/>
      <c r="AY6" s="195"/>
      <c r="AZ6" s="195"/>
      <c r="BA6" s="200">
        <v>43666</v>
      </c>
      <c r="BB6" s="198"/>
      <c r="BC6" s="198"/>
      <c r="BD6" s="198"/>
      <c r="BE6" s="198"/>
      <c r="BF6" s="198"/>
      <c r="BG6" s="198"/>
      <c r="BH6" s="198"/>
      <c r="BI6" s="198"/>
      <c r="BJ6" s="199"/>
      <c r="BK6" s="8"/>
    </row>
    <row r="7" spans="2:63" ht="18.75" customHeight="1">
      <c r="B7" s="196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84"/>
      <c r="N7" s="184"/>
      <c r="O7" s="184"/>
      <c r="P7" s="184"/>
      <c r="Q7" s="184"/>
      <c r="R7" s="184"/>
      <c r="S7" s="184"/>
      <c r="T7" s="184"/>
      <c r="U7" s="184"/>
      <c r="V7" s="184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183"/>
      <c r="AJ7" s="183"/>
      <c r="AK7" s="183"/>
      <c r="AL7" s="183"/>
      <c r="AM7" s="183"/>
      <c r="AN7" s="183"/>
      <c r="AO7" s="183"/>
      <c r="AP7" s="183"/>
      <c r="AQ7" s="195" t="s">
        <v>31</v>
      </c>
      <c r="AR7" s="195"/>
      <c r="AS7" s="195"/>
      <c r="AT7" s="195"/>
      <c r="AU7" s="195"/>
      <c r="AV7" s="195"/>
      <c r="AW7" s="195"/>
      <c r="AX7" s="195"/>
      <c r="AY7" s="195"/>
      <c r="AZ7" s="195"/>
      <c r="BA7" s="198"/>
      <c r="BB7" s="198"/>
      <c r="BC7" s="198"/>
      <c r="BD7" s="198"/>
      <c r="BE7" s="198"/>
      <c r="BF7" s="198"/>
      <c r="BG7" s="198"/>
      <c r="BH7" s="198"/>
      <c r="BI7" s="198"/>
      <c r="BJ7" s="199"/>
      <c r="BK7" s="8"/>
    </row>
    <row r="8" spans="2:63" ht="18.75" customHeight="1">
      <c r="B8" s="196"/>
      <c r="C8" s="197"/>
      <c r="D8" s="197"/>
      <c r="E8" s="197"/>
      <c r="F8" s="197"/>
      <c r="G8" s="197"/>
      <c r="H8" s="197"/>
      <c r="I8" s="197"/>
      <c r="J8" s="197"/>
      <c r="K8" s="197"/>
      <c r="L8" s="197"/>
      <c r="M8" s="184"/>
      <c r="N8" s="184"/>
      <c r="O8" s="184"/>
      <c r="P8" s="184"/>
      <c r="Q8" s="184"/>
      <c r="R8" s="184"/>
      <c r="S8" s="184"/>
      <c r="T8" s="184"/>
      <c r="U8" s="184"/>
      <c r="V8" s="184"/>
      <c r="W8" s="183"/>
      <c r="X8" s="183"/>
      <c r="Y8" s="183"/>
      <c r="Z8" s="183"/>
      <c r="AA8" s="183"/>
      <c r="AB8" s="183"/>
      <c r="AC8" s="183"/>
      <c r="AD8" s="183"/>
      <c r="AE8" s="183"/>
      <c r="AF8" s="183"/>
      <c r="AG8" s="183"/>
      <c r="AH8" s="183"/>
      <c r="AI8" s="183"/>
      <c r="AJ8" s="183"/>
      <c r="AK8" s="183"/>
      <c r="AL8" s="183"/>
      <c r="AM8" s="183"/>
      <c r="AN8" s="183"/>
      <c r="AO8" s="183"/>
      <c r="AP8" s="183"/>
      <c r="AQ8" s="195" t="s">
        <v>32</v>
      </c>
      <c r="AR8" s="195"/>
      <c r="AS8" s="195"/>
      <c r="AT8" s="195"/>
      <c r="AU8" s="195"/>
      <c r="AV8" s="195"/>
      <c r="AW8" s="195"/>
      <c r="AX8" s="195"/>
      <c r="AY8" s="195"/>
      <c r="AZ8" s="195"/>
      <c r="BA8" s="198"/>
      <c r="BB8" s="198"/>
      <c r="BC8" s="198"/>
      <c r="BD8" s="198"/>
      <c r="BE8" s="198"/>
      <c r="BF8" s="198"/>
      <c r="BG8" s="198"/>
      <c r="BH8" s="198"/>
      <c r="BI8" s="198"/>
      <c r="BJ8" s="199"/>
      <c r="BK8" s="8"/>
    </row>
    <row r="9" spans="2:63" ht="18.75" customHeight="1">
      <c r="B9" s="196"/>
      <c r="C9" s="197"/>
      <c r="D9" s="197"/>
      <c r="E9" s="197"/>
      <c r="F9" s="197"/>
      <c r="G9" s="197"/>
      <c r="H9" s="197"/>
      <c r="I9" s="197"/>
      <c r="J9" s="197"/>
      <c r="K9" s="197"/>
      <c r="L9" s="197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83"/>
      <c r="X9" s="183"/>
      <c r="Y9" s="183"/>
      <c r="Z9" s="183"/>
      <c r="AA9" s="183"/>
      <c r="AB9" s="183"/>
      <c r="AC9" s="183"/>
      <c r="AD9" s="183"/>
      <c r="AE9" s="183"/>
      <c r="AF9" s="183"/>
      <c r="AG9" s="183"/>
      <c r="AH9" s="183"/>
      <c r="AI9" s="183"/>
      <c r="AJ9" s="183"/>
      <c r="AK9" s="183"/>
      <c r="AL9" s="183"/>
      <c r="AM9" s="183"/>
      <c r="AN9" s="183"/>
      <c r="AO9" s="183"/>
      <c r="AP9" s="183"/>
      <c r="AQ9" s="195" t="s">
        <v>33</v>
      </c>
      <c r="AR9" s="195"/>
      <c r="AS9" s="195"/>
      <c r="AT9" s="195"/>
      <c r="AU9" s="195"/>
      <c r="AV9" s="195"/>
      <c r="AW9" s="195"/>
      <c r="AX9" s="195"/>
      <c r="AY9" s="195"/>
      <c r="AZ9" s="195"/>
      <c r="BA9" s="195"/>
      <c r="BB9" s="195"/>
      <c r="BC9" s="195"/>
      <c r="BD9" s="195"/>
      <c r="BE9" s="195"/>
      <c r="BF9" s="198">
        <v>1</v>
      </c>
      <c r="BG9" s="198"/>
      <c r="BH9" s="198"/>
      <c r="BI9" s="198"/>
      <c r="BJ9" s="199"/>
      <c r="BK9" s="8"/>
    </row>
    <row r="10" spans="2:63" ht="18.75" customHeight="1">
      <c r="B10" s="196"/>
      <c r="C10" s="197"/>
      <c r="D10" s="197"/>
      <c r="E10" s="197"/>
      <c r="F10" s="197"/>
      <c r="G10" s="197"/>
      <c r="H10" s="197"/>
      <c r="I10" s="197"/>
      <c r="J10" s="197"/>
      <c r="K10" s="197"/>
      <c r="L10" s="197"/>
      <c r="M10" s="184"/>
      <c r="N10" s="184"/>
      <c r="O10" s="184"/>
      <c r="P10" s="184"/>
      <c r="Q10" s="184"/>
      <c r="R10" s="184"/>
      <c r="S10" s="184"/>
      <c r="T10" s="184"/>
      <c r="U10" s="184"/>
      <c r="V10" s="184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95" t="s">
        <v>34</v>
      </c>
      <c r="AR10" s="195"/>
      <c r="AS10" s="195"/>
      <c r="AT10" s="195"/>
      <c r="AU10" s="195"/>
      <c r="AV10" s="195"/>
      <c r="AW10" s="195"/>
      <c r="AX10" s="195"/>
      <c r="AY10" s="195"/>
      <c r="AZ10" s="195"/>
      <c r="BA10" s="195"/>
      <c r="BB10" s="195"/>
      <c r="BC10" s="195"/>
      <c r="BD10" s="195"/>
      <c r="BE10" s="195"/>
      <c r="BF10" s="198">
        <v>1</v>
      </c>
      <c r="BG10" s="198"/>
      <c r="BH10" s="198"/>
      <c r="BI10" s="198"/>
      <c r="BJ10" s="199"/>
      <c r="BK10" s="8"/>
    </row>
    <row r="11" spans="2:63" ht="18.75" customHeight="1">
      <c r="B11" s="196"/>
      <c r="C11" s="197"/>
      <c r="D11" s="197"/>
      <c r="E11" s="197"/>
      <c r="F11" s="197"/>
      <c r="G11" s="197"/>
      <c r="H11" s="197"/>
      <c r="I11" s="197"/>
      <c r="J11" s="197"/>
      <c r="K11" s="197"/>
      <c r="L11" s="197"/>
      <c r="M11" s="184"/>
      <c r="N11" s="184"/>
      <c r="O11" s="184"/>
      <c r="P11" s="184"/>
      <c r="Q11" s="184"/>
      <c r="R11" s="184"/>
      <c r="S11" s="184"/>
      <c r="T11" s="184"/>
      <c r="U11" s="184"/>
      <c r="V11" s="184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95" t="s">
        <v>47</v>
      </c>
      <c r="AR11" s="195"/>
      <c r="AS11" s="195"/>
      <c r="AT11" s="195"/>
      <c r="AU11" s="195"/>
      <c r="AV11" s="195"/>
      <c r="AW11" s="195"/>
      <c r="AX11" s="195"/>
      <c r="AY11" s="195"/>
      <c r="AZ11" s="195"/>
      <c r="BA11" s="195"/>
      <c r="BB11" s="195"/>
      <c r="BC11" s="195"/>
      <c r="BD11" s="195"/>
      <c r="BE11" s="195"/>
      <c r="BF11" s="202">
        <f>FATIGUE!$E$15</f>
        <v>15</v>
      </c>
      <c r="BG11" s="202"/>
      <c r="BH11" s="202"/>
      <c r="BI11" s="202"/>
      <c r="BJ11" s="203"/>
      <c r="BK11" s="8"/>
    </row>
    <row r="12" spans="2:63" ht="18.75" customHeight="1">
      <c r="B12" s="196"/>
      <c r="C12" s="197"/>
      <c r="D12" s="197"/>
      <c r="E12" s="197"/>
      <c r="F12" s="197"/>
      <c r="G12" s="197"/>
      <c r="H12" s="197"/>
      <c r="I12" s="197"/>
      <c r="J12" s="197"/>
      <c r="K12" s="197"/>
      <c r="L12" s="197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54" t="s">
        <v>68</v>
      </c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2">
        <f>C46</f>
        <v>83</v>
      </c>
      <c r="BG12" s="152"/>
      <c r="BH12" s="152"/>
      <c r="BI12" s="152"/>
      <c r="BJ12" s="153"/>
      <c r="BK12" s="8"/>
    </row>
    <row r="13" spans="2:63" ht="18.75" customHeight="1">
      <c r="B13" s="196"/>
      <c r="C13" s="197"/>
      <c r="D13" s="197"/>
      <c r="E13" s="197"/>
      <c r="F13" s="197"/>
      <c r="G13" s="197"/>
      <c r="H13" s="197"/>
      <c r="I13" s="197"/>
      <c r="J13" s="197"/>
      <c r="K13" s="197"/>
      <c r="L13" s="197"/>
      <c r="M13" s="184"/>
      <c r="N13" s="184"/>
      <c r="O13" s="184"/>
      <c r="P13" s="184"/>
      <c r="Q13" s="184"/>
      <c r="R13" s="184"/>
      <c r="S13" s="184"/>
      <c r="T13" s="184"/>
      <c r="U13" s="184"/>
      <c r="V13" s="184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2"/>
      <c r="BG13" s="152"/>
      <c r="BH13" s="152"/>
      <c r="BI13" s="152"/>
      <c r="BJ13" s="153"/>
      <c r="BK13" s="8"/>
    </row>
    <row r="14" spans="2:63" ht="18.75" customHeight="1">
      <c r="B14" s="196"/>
      <c r="C14" s="197"/>
      <c r="D14" s="197"/>
      <c r="E14" s="197"/>
      <c r="F14" s="197"/>
      <c r="G14" s="197"/>
      <c r="H14" s="197"/>
      <c r="I14" s="197"/>
      <c r="J14" s="197"/>
      <c r="K14" s="197"/>
      <c r="L14" s="197"/>
      <c r="M14" s="184"/>
      <c r="N14" s="184"/>
      <c r="O14" s="184"/>
      <c r="P14" s="184"/>
      <c r="Q14" s="184"/>
      <c r="R14" s="184"/>
      <c r="S14" s="184"/>
      <c r="T14" s="184"/>
      <c r="U14" s="184"/>
      <c r="V14" s="184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95" t="s">
        <v>36</v>
      </c>
      <c r="AR14" s="195"/>
      <c r="AS14" s="195"/>
      <c r="AT14" s="195"/>
      <c r="AU14" s="195"/>
      <c r="AV14" s="195"/>
      <c r="AW14" s="195"/>
      <c r="AX14" s="195"/>
      <c r="AY14" s="195"/>
      <c r="AZ14" s="195"/>
      <c r="BA14" s="195"/>
      <c r="BB14" s="195"/>
      <c r="BC14" s="195"/>
      <c r="BD14" s="195"/>
      <c r="BE14" s="195"/>
      <c r="BF14" s="152">
        <f>IF(BF12="","",3600/(SUM(C50:AP50)/(BF9*BF10)))</f>
        <v>37.716081718177058</v>
      </c>
      <c r="BG14" s="152"/>
      <c r="BH14" s="152"/>
      <c r="BI14" s="152"/>
      <c r="BJ14" s="153"/>
    </row>
    <row r="15" spans="2:63" ht="15" customHeight="1">
      <c r="B15" s="196"/>
      <c r="C15" s="182" t="s">
        <v>0</v>
      </c>
      <c r="D15" s="182"/>
      <c r="E15" s="182" t="s">
        <v>1</v>
      </c>
      <c r="F15" s="182"/>
      <c r="G15" s="182" t="s">
        <v>2</v>
      </c>
      <c r="H15" s="182"/>
      <c r="I15" s="182" t="s">
        <v>3</v>
      </c>
      <c r="J15" s="182"/>
      <c r="K15" s="182" t="s">
        <v>4</v>
      </c>
      <c r="L15" s="182"/>
      <c r="M15" s="182" t="s">
        <v>5</v>
      </c>
      <c r="N15" s="182"/>
      <c r="O15" s="182" t="s">
        <v>6</v>
      </c>
      <c r="P15" s="182"/>
      <c r="Q15" s="182" t="s">
        <v>7</v>
      </c>
      <c r="R15" s="182"/>
      <c r="S15" s="182" t="s">
        <v>8</v>
      </c>
      <c r="T15" s="182"/>
      <c r="U15" s="182">
        <v>10</v>
      </c>
      <c r="V15" s="182"/>
      <c r="W15" s="172" t="s">
        <v>9</v>
      </c>
      <c r="X15" s="173"/>
      <c r="Y15" s="172" t="s">
        <v>10</v>
      </c>
      <c r="Z15" s="173"/>
      <c r="AA15" s="172" t="s">
        <v>11</v>
      </c>
      <c r="AB15" s="173"/>
      <c r="AC15" s="172" t="s">
        <v>12</v>
      </c>
      <c r="AD15" s="173"/>
      <c r="AE15" s="172" t="s">
        <v>13</v>
      </c>
      <c r="AF15" s="173"/>
      <c r="AG15" s="172" t="s">
        <v>14</v>
      </c>
      <c r="AH15" s="173"/>
      <c r="AI15" s="172" t="s">
        <v>15</v>
      </c>
      <c r="AJ15" s="173"/>
      <c r="AK15" s="172" t="s">
        <v>16</v>
      </c>
      <c r="AL15" s="173"/>
      <c r="AM15" s="172" t="s">
        <v>17</v>
      </c>
      <c r="AN15" s="173"/>
      <c r="AO15" s="172" t="s">
        <v>18</v>
      </c>
      <c r="AP15" s="173"/>
      <c r="AQ15" s="174" t="s">
        <v>69</v>
      </c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  <c r="BI15" s="175"/>
      <c r="BJ15" s="176"/>
      <c r="BK15" s="8"/>
    </row>
    <row r="16" spans="2:63" ht="22.5" customHeight="1" thickBot="1">
      <c r="B16" s="16" t="s">
        <v>22</v>
      </c>
      <c r="C16" s="17" t="s">
        <v>19</v>
      </c>
      <c r="D16" s="17" t="s">
        <v>20</v>
      </c>
      <c r="E16" s="17" t="s">
        <v>19</v>
      </c>
      <c r="F16" s="17" t="s">
        <v>20</v>
      </c>
      <c r="G16" s="17" t="s">
        <v>19</v>
      </c>
      <c r="H16" s="17" t="s">
        <v>20</v>
      </c>
      <c r="I16" s="17" t="s">
        <v>19</v>
      </c>
      <c r="J16" s="17" t="s">
        <v>20</v>
      </c>
      <c r="K16" s="17" t="s">
        <v>19</v>
      </c>
      <c r="L16" s="17" t="s">
        <v>20</v>
      </c>
      <c r="M16" s="17" t="s">
        <v>19</v>
      </c>
      <c r="N16" s="17" t="s">
        <v>20</v>
      </c>
      <c r="O16" s="17" t="s">
        <v>19</v>
      </c>
      <c r="P16" s="17" t="s">
        <v>20</v>
      </c>
      <c r="Q16" s="17" t="s">
        <v>19</v>
      </c>
      <c r="R16" s="17" t="s">
        <v>20</v>
      </c>
      <c r="S16" s="17" t="s">
        <v>19</v>
      </c>
      <c r="T16" s="17" t="s">
        <v>20</v>
      </c>
      <c r="U16" s="17" t="s">
        <v>19</v>
      </c>
      <c r="V16" s="17" t="s">
        <v>20</v>
      </c>
      <c r="W16" s="17" t="s">
        <v>19</v>
      </c>
      <c r="X16" s="17" t="s">
        <v>20</v>
      </c>
      <c r="Y16" s="17" t="s">
        <v>19</v>
      </c>
      <c r="Z16" s="17" t="s">
        <v>20</v>
      </c>
      <c r="AA16" s="17" t="s">
        <v>19</v>
      </c>
      <c r="AB16" s="17" t="s">
        <v>20</v>
      </c>
      <c r="AC16" s="17" t="s">
        <v>19</v>
      </c>
      <c r="AD16" s="17" t="s">
        <v>20</v>
      </c>
      <c r="AE16" s="17" t="s">
        <v>19</v>
      </c>
      <c r="AF16" s="17" t="s">
        <v>20</v>
      </c>
      <c r="AG16" s="17" t="s">
        <v>19</v>
      </c>
      <c r="AH16" s="17" t="s">
        <v>20</v>
      </c>
      <c r="AI16" s="17" t="s">
        <v>19</v>
      </c>
      <c r="AJ16" s="17" t="s">
        <v>20</v>
      </c>
      <c r="AK16" s="17" t="s">
        <v>19</v>
      </c>
      <c r="AL16" s="17" t="s">
        <v>20</v>
      </c>
      <c r="AM16" s="17" t="s">
        <v>19</v>
      </c>
      <c r="AN16" s="17" t="s">
        <v>20</v>
      </c>
      <c r="AO16" s="17" t="s">
        <v>19</v>
      </c>
      <c r="AP16" s="17" t="s">
        <v>20</v>
      </c>
      <c r="AQ16" s="177"/>
      <c r="AR16" s="178"/>
      <c r="AS16" s="178"/>
      <c r="AT16" s="178"/>
      <c r="AU16" s="178"/>
      <c r="AV16" s="178"/>
      <c r="AW16" s="178"/>
      <c r="AX16" s="178"/>
      <c r="AY16" s="178"/>
      <c r="AZ16" s="178"/>
      <c r="BA16" s="178"/>
      <c r="BB16" s="178"/>
      <c r="BC16" s="178"/>
      <c r="BD16" s="178"/>
      <c r="BE16" s="178"/>
      <c r="BF16" s="178"/>
      <c r="BG16" s="178"/>
      <c r="BH16" s="178"/>
      <c r="BI16" s="178"/>
      <c r="BJ16" s="179"/>
      <c r="BK16" s="8"/>
    </row>
    <row r="17" spans="2:63" s="10" customFormat="1" ht="15" customHeight="1">
      <c r="B17" s="18">
        <v>1</v>
      </c>
      <c r="C17" s="43">
        <v>83</v>
      </c>
      <c r="D17" s="40"/>
      <c r="E17" s="15"/>
      <c r="F17" s="40"/>
      <c r="G17" s="15"/>
      <c r="H17" s="40"/>
      <c r="I17" s="15"/>
      <c r="J17" s="40"/>
      <c r="K17" s="15"/>
      <c r="L17" s="40"/>
      <c r="M17" s="15"/>
      <c r="N17" s="40"/>
      <c r="O17" s="15"/>
      <c r="P17" s="40"/>
      <c r="Q17" s="15"/>
      <c r="R17" s="40"/>
      <c r="S17" s="15"/>
      <c r="T17" s="40"/>
      <c r="U17" s="15"/>
      <c r="V17" s="40"/>
      <c r="W17" s="15"/>
      <c r="X17" s="40"/>
      <c r="Y17" s="15"/>
      <c r="Z17" s="40"/>
      <c r="AA17" s="15"/>
      <c r="AB17" s="40"/>
      <c r="AC17" s="15"/>
      <c r="AD17" s="40"/>
      <c r="AE17" s="15"/>
      <c r="AF17" s="40"/>
      <c r="AG17" s="15"/>
      <c r="AH17" s="40"/>
      <c r="AI17" s="15"/>
      <c r="AJ17" s="40"/>
      <c r="AK17" s="15"/>
      <c r="AL17" s="40"/>
      <c r="AM17" s="15"/>
      <c r="AN17" s="40"/>
      <c r="AO17" s="15"/>
      <c r="AP17" s="40"/>
      <c r="AQ17" s="180"/>
      <c r="AR17" s="180"/>
      <c r="AS17" s="180"/>
      <c r="AT17" s="180"/>
      <c r="AU17" s="180"/>
      <c r="AV17" s="180"/>
      <c r="AW17" s="180"/>
      <c r="AX17" s="180"/>
      <c r="AY17" s="180"/>
      <c r="AZ17" s="180"/>
      <c r="BA17" s="180"/>
      <c r="BB17" s="180"/>
      <c r="BC17" s="180"/>
      <c r="BD17" s="180"/>
      <c r="BE17" s="180"/>
      <c r="BF17" s="180"/>
      <c r="BG17" s="180"/>
      <c r="BH17" s="180"/>
      <c r="BI17" s="180"/>
      <c r="BJ17" s="181"/>
      <c r="BK17" s="9"/>
    </row>
    <row r="18" spans="2:63" s="10" customFormat="1" ht="15" customHeight="1">
      <c r="B18" s="19">
        <v>2</v>
      </c>
      <c r="C18" s="44"/>
      <c r="D18" s="41"/>
      <c r="E18" s="1"/>
      <c r="F18" s="41"/>
      <c r="G18" s="1"/>
      <c r="H18" s="41"/>
      <c r="I18" s="1"/>
      <c r="J18" s="41"/>
      <c r="K18" s="1"/>
      <c r="L18" s="41"/>
      <c r="M18" s="1"/>
      <c r="N18" s="41"/>
      <c r="O18" s="1"/>
      <c r="P18" s="41"/>
      <c r="Q18" s="1"/>
      <c r="R18" s="41"/>
      <c r="S18" s="1"/>
      <c r="T18" s="41"/>
      <c r="U18" s="1"/>
      <c r="V18" s="41"/>
      <c r="W18" s="1"/>
      <c r="X18" s="41"/>
      <c r="Y18" s="1"/>
      <c r="Z18" s="41"/>
      <c r="AA18" s="1"/>
      <c r="AB18" s="41"/>
      <c r="AC18" s="1"/>
      <c r="AD18" s="41"/>
      <c r="AE18" s="1"/>
      <c r="AF18" s="41"/>
      <c r="AG18" s="1"/>
      <c r="AH18" s="41"/>
      <c r="AI18" s="1"/>
      <c r="AJ18" s="41"/>
      <c r="AK18" s="1"/>
      <c r="AL18" s="41"/>
      <c r="AM18" s="1"/>
      <c r="AN18" s="41"/>
      <c r="AO18" s="1"/>
      <c r="AP18" s="41"/>
      <c r="AQ18" s="165"/>
      <c r="AR18" s="165"/>
      <c r="AS18" s="165"/>
      <c r="AT18" s="165"/>
      <c r="AU18" s="165"/>
      <c r="AV18" s="165"/>
      <c r="AW18" s="165"/>
      <c r="AX18" s="165"/>
      <c r="AY18" s="165"/>
      <c r="AZ18" s="165"/>
      <c r="BA18" s="165"/>
      <c r="BB18" s="165"/>
      <c r="BC18" s="165"/>
      <c r="BD18" s="165"/>
      <c r="BE18" s="165"/>
      <c r="BF18" s="165"/>
      <c r="BG18" s="165"/>
      <c r="BH18" s="165"/>
      <c r="BI18" s="165"/>
      <c r="BJ18" s="166"/>
      <c r="BK18" s="9"/>
    </row>
    <row r="19" spans="2:63" s="10" customFormat="1" ht="15" customHeight="1">
      <c r="B19" s="19">
        <v>3</v>
      </c>
      <c r="C19" s="44"/>
      <c r="D19" s="41"/>
      <c r="E19" s="1"/>
      <c r="F19" s="41"/>
      <c r="G19" s="1"/>
      <c r="H19" s="41"/>
      <c r="I19" s="1"/>
      <c r="J19" s="41"/>
      <c r="K19" s="1"/>
      <c r="L19" s="41"/>
      <c r="M19" s="1"/>
      <c r="N19" s="41"/>
      <c r="O19" s="1"/>
      <c r="P19" s="41"/>
      <c r="Q19" s="1"/>
      <c r="R19" s="41"/>
      <c r="S19" s="1"/>
      <c r="T19" s="41"/>
      <c r="U19" s="1"/>
      <c r="V19" s="41"/>
      <c r="W19" s="1"/>
      <c r="X19" s="41"/>
      <c r="Y19" s="1"/>
      <c r="Z19" s="41"/>
      <c r="AA19" s="1"/>
      <c r="AB19" s="41"/>
      <c r="AC19" s="1"/>
      <c r="AD19" s="41"/>
      <c r="AE19" s="1"/>
      <c r="AF19" s="41"/>
      <c r="AG19" s="1"/>
      <c r="AH19" s="41"/>
      <c r="AI19" s="1"/>
      <c r="AJ19" s="41"/>
      <c r="AK19" s="1"/>
      <c r="AL19" s="41"/>
      <c r="AM19" s="1"/>
      <c r="AN19" s="41"/>
      <c r="AO19" s="1"/>
      <c r="AP19" s="41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6"/>
      <c r="BK19" s="9"/>
    </row>
    <row r="20" spans="2:63" s="10" customFormat="1" ht="15" customHeight="1">
      <c r="B20" s="19">
        <v>4</v>
      </c>
      <c r="C20" s="44"/>
      <c r="D20" s="41"/>
      <c r="E20" s="1"/>
      <c r="F20" s="41"/>
      <c r="G20" s="1"/>
      <c r="H20" s="41"/>
      <c r="I20" s="1"/>
      <c r="J20" s="41"/>
      <c r="K20" s="1"/>
      <c r="L20" s="41"/>
      <c r="M20" s="1"/>
      <c r="N20" s="41"/>
      <c r="O20" s="1"/>
      <c r="P20" s="41"/>
      <c r="Q20" s="1"/>
      <c r="R20" s="41"/>
      <c r="S20" s="1"/>
      <c r="T20" s="41"/>
      <c r="U20" s="1"/>
      <c r="V20" s="41"/>
      <c r="W20" s="1"/>
      <c r="X20" s="41"/>
      <c r="Y20" s="1"/>
      <c r="Z20" s="41"/>
      <c r="AA20" s="1"/>
      <c r="AB20" s="41"/>
      <c r="AC20" s="1"/>
      <c r="AD20" s="41"/>
      <c r="AE20" s="1"/>
      <c r="AF20" s="41"/>
      <c r="AG20" s="1"/>
      <c r="AH20" s="41"/>
      <c r="AI20" s="1"/>
      <c r="AJ20" s="41"/>
      <c r="AK20" s="1"/>
      <c r="AL20" s="41"/>
      <c r="AM20" s="1"/>
      <c r="AN20" s="41"/>
      <c r="AO20" s="1"/>
      <c r="AP20" s="41"/>
      <c r="AQ20" s="165"/>
      <c r="AR20" s="165"/>
      <c r="AS20" s="165"/>
      <c r="AT20" s="165"/>
      <c r="AU20" s="165"/>
      <c r="AV20" s="165"/>
      <c r="AW20" s="165"/>
      <c r="AX20" s="165"/>
      <c r="AY20" s="165"/>
      <c r="AZ20" s="165"/>
      <c r="BA20" s="165"/>
      <c r="BB20" s="165"/>
      <c r="BC20" s="165"/>
      <c r="BD20" s="165"/>
      <c r="BE20" s="165"/>
      <c r="BF20" s="165"/>
      <c r="BG20" s="165"/>
      <c r="BH20" s="165"/>
      <c r="BI20" s="165"/>
      <c r="BJ20" s="166"/>
      <c r="BK20" s="9"/>
    </row>
    <row r="21" spans="2:63" s="10" customFormat="1" ht="15" customHeight="1">
      <c r="B21" s="19">
        <v>5</v>
      </c>
      <c r="C21" s="44"/>
      <c r="D21" s="41"/>
      <c r="E21" s="1"/>
      <c r="F21" s="41"/>
      <c r="G21" s="1"/>
      <c r="H21" s="41"/>
      <c r="I21" s="1"/>
      <c r="J21" s="41"/>
      <c r="K21" s="1"/>
      <c r="L21" s="41"/>
      <c r="M21" s="1"/>
      <c r="N21" s="41"/>
      <c r="O21" s="1"/>
      <c r="P21" s="41"/>
      <c r="Q21" s="1"/>
      <c r="R21" s="41"/>
      <c r="S21" s="1"/>
      <c r="T21" s="41"/>
      <c r="U21" s="1"/>
      <c r="V21" s="41"/>
      <c r="W21" s="1"/>
      <c r="X21" s="41"/>
      <c r="Y21" s="1"/>
      <c r="Z21" s="41"/>
      <c r="AA21" s="1"/>
      <c r="AB21" s="41"/>
      <c r="AC21" s="1"/>
      <c r="AD21" s="41"/>
      <c r="AE21" s="1"/>
      <c r="AF21" s="41"/>
      <c r="AG21" s="1"/>
      <c r="AH21" s="41"/>
      <c r="AI21" s="1"/>
      <c r="AJ21" s="41"/>
      <c r="AK21" s="1"/>
      <c r="AL21" s="41"/>
      <c r="AM21" s="1"/>
      <c r="AN21" s="41"/>
      <c r="AO21" s="1"/>
      <c r="AP21" s="41"/>
      <c r="AQ21" s="165"/>
      <c r="AR21" s="165"/>
      <c r="AS21" s="165"/>
      <c r="AT21" s="165"/>
      <c r="AU21" s="165"/>
      <c r="AV21" s="165"/>
      <c r="AW21" s="165"/>
      <c r="AX21" s="165"/>
      <c r="AY21" s="165"/>
      <c r="AZ21" s="165"/>
      <c r="BA21" s="165"/>
      <c r="BB21" s="165"/>
      <c r="BC21" s="165"/>
      <c r="BD21" s="165"/>
      <c r="BE21" s="165"/>
      <c r="BF21" s="165"/>
      <c r="BG21" s="165"/>
      <c r="BH21" s="165"/>
      <c r="BI21" s="165"/>
      <c r="BJ21" s="166"/>
      <c r="BK21" s="9"/>
    </row>
    <row r="22" spans="2:63" s="10" customFormat="1" ht="15" customHeight="1">
      <c r="B22" s="19">
        <v>6</v>
      </c>
      <c r="C22" s="44"/>
      <c r="D22" s="41"/>
      <c r="E22" s="1"/>
      <c r="F22" s="41"/>
      <c r="G22" s="1"/>
      <c r="H22" s="41"/>
      <c r="I22" s="1"/>
      <c r="J22" s="41"/>
      <c r="K22" s="1"/>
      <c r="L22" s="41"/>
      <c r="M22" s="1"/>
      <c r="N22" s="41"/>
      <c r="O22" s="1"/>
      <c r="P22" s="41"/>
      <c r="Q22" s="1"/>
      <c r="R22" s="41"/>
      <c r="S22" s="1"/>
      <c r="T22" s="41"/>
      <c r="U22" s="1"/>
      <c r="V22" s="41"/>
      <c r="W22" s="1"/>
      <c r="X22" s="41"/>
      <c r="Y22" s="1"/>
      <c r="Z22" s="41"/>
      <c r="AA22" s="1"/>
      <c r="AB22" s="41"/>
      <c r="AC22" s="1"/>
      <c r="AD22" s="41"/>
      <c r="AE22" s="1"/>
      <c r="AF22" s="41"/>
      <c r="AG22" s="1"/>
      <c r="AH22" s="41"/>
      <c r="AI22" s="1"/>
      <c r="AJ22" s="41"/>
      <c r="AK22" s="1"/>
      <c r="AL22" s="41"/>
      <c r="AM22" s="1"/>
      <c r="AN22" s="41"/>
      <c r="AO22" s="1"/>
      <c r="AP22" s="41"/>
      <c r="AQ22" s="165"/>
      <c r="AR22" s="165"/>
      <c r="AS22" s="165"/>
      <c r="AT22" s="165"/>
      <c r="AU22" s="165"/>
      <c r="AV22" s="165"/>
      <c r="AW22" s="165"/>
      <c r="AX22" s="165"/>
      <c r="AY22" s="165"/>
      <c r="AZ22" s="165"/>
      <c r="BA22" s="165"/>
      <c r="BB22" s="165"/>
      <c r="BC22" s="165"/>
      <c r="BD22" s="165"/>
      <c r="BE22" s="165"/>
      <c r="BF22" s="165"/>
      <c r="BG22" s="165"/>
      <c r="BH22" s="165"/>
      <c r="BI22" s="165"/>
      <c r="BJ22" s="166"/>
      <c r="BK22" s="9"/>
    </row>
    <row r="23" spans="2:63" s="10" customFormat="1" ht="15" customHeight="1">
      <c r="B23" s="19">
        <v>7</v>
      </c>
      <c r="C23" s="44"/>
      <c r="D23" s="41"/>
      <c r="E23" s="1"/>
      <c r="F23" s="41"/>
      <c r="G23" s="1"/>
      <c r="H23" s="41"/>
      <c r="I23" s="1"/>
      <c r="J23" s="41"/>
      <c r="K23" s="1"/>
      <c r="L23" s="41"/>
      <c r="M23" s="1"/>
      <c r="N23" s="41"/>
      <c r="O23" s="1"/>
      <c r="P23" s="41"/>
      <c r="Q23" s="1"/>
      <c r="R23" s="41"/>
      <c r="S23" s="1"/>
      <c r="T23" s="41"/>
      <c r="U23" s="1"/>
      <c r="V23" s="41"/>
      <c r="W23" s="1"/>
      <c r="X23" s="41"/>
      <c r="Y23" s="1"/>
      <c r="Z23" s="41"/>
      <c r="AA23" s="1"/>
      <c r="AB23" s="41"/>
      <c r="AC23" s="1"/>
      <c r="AD23" s="41"/>
      <c r="AE23" s="1"/>
      <c r="AF23" s="41"/>
      <c r="AG23" s="1"/>
      <c r="AH23" s="41"/>
      <c r="AI23" s="1"/>
      <c r="AJ23" s="41"/>
      <c r="AK23" s="1"/>
      <c r="AL23" s="41"/>
      <c r="AM23" s="1"/>
      <c r="AN23" s="41"/>
      <c r="AO23" s="1"/>
      <c r="AP23" s="41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6"/>
      <c r="BK23" s="9"/>
    </row>
    <row r="24" spans="2:63" s="10" customFormat="1" ht="15" customHeight="1">
      <c r="B24" s="19">
        <v>8</v>
      </c>
      <c r="C24" s="44"/>
      <c r="D24" s="41"/>
      <c r="E24" s="1"/>
      <c r="F24" s="41"/>
      <c r="G24" s="1"/>
      <c r="H24" s="41"/>
      <c r="I24" s="1"/>
      <c r="J24" s="41"/>
      <c r="K24" s="1"/>
      <c r="L24" s="41"/>
      <c r="M24" s="1"/>
      <c r="N24" s="41"/>
      <c r="O24" s="1"/>
      <c r="P24" s="41"/>
      <c r="Q24" s="1"/>
      <c r="R24" s="41"/>
      <c r="S24" s="1"/>
      <c r="T24" s="41"/>
      <c r="U24" s="1"/>
      <c r="V24" s="41"/>
      <c r="W24" s="1"/>
      <c r="X24" s="41"/>
      <c r="Y24" s="1"/>
      <c r="Z24" s="41"/>
      <c r="AA24" s="1"/>
      <c r="AB24" s="41"/>
      <c r="AC24" s="1"/>
      <c r="AD24" s="41"/>
      <c r="AE24" s="1"/>
      <c r="AF24" s="41"/>
      <c r="AG24" s="1"/>
      <c r="AH24" s="41"/>
      <c r="AI24" s="1"/>
      <c r="AJ24" s="41"/>
      <c r="AK24" s="1"/>
      <c r="AL24" s="41"/>
      <c r="AM24" s="1"/>
      <c r="AN24" s="41"/>
      <c r="AO24" s="1"/>
      <c r="AP24" s="41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6"/>
      <c r="BK24" s="9"/>
    </row>
    <row r="25" spans="2:63" s="10" customFormat="1" ht="15" customHeight="1">
      <c r="B25" s="19">
        <v>9</v>
      </c>
      <c r="C25" s="44"/>
      <c r="D25" s="41"/>
      <c r="E25" s="1"/>
      <c r="F25" s="41"/>
      <c r="G25" s="1"/>
      <c r="H25" s="41"/>
      <c r="I25" s="1"/>
      <c r="J25" s="41"/>
      <c r="K25" s="1"/>
      <c r="L25" s="41"/>
      <c r="M25" s="1"/>
      <c r="N25" s="41"/>
      <c r="O25" s="1"/>
      <c r="P25" s="41"/>
      <c r="Q25" s="1"/>
      <c r="R25" s="41"/>
      <c r="S25" s="1"/>
      <c r="T25" s="41"/>
      <c r="U25" s="1"/>
      <c r="V25" s="41"/>
      <c r="W25" s="1"/>
      <c r="X25" s="41"/>
      <c r="Y25" s="1"/>
      <c r="Z25" s="41"/>
      <c r="AA25" s="1"/>
      <c r="AB25" s="41"/>
      <c r="AC25" s="1"/>
      <c r="AD25" s="41"/>
      <c r="AE25" s="1"/>
      <c r="AF25" s="41"/>
      <c r="AG25" s="1"/>
      <c r="AH25" s="41"/>
      <c r="AI25" s="1"/>
      <c r="AJ25" s="41"/>
      <c r="AK25" s="1"/>
      <c r="AL25" s="41"/>
      <c r="AM25" s="1"/>
      <c r="AN25" s="41"/>
      <c r="AO25" s="1"/>
      <c r="AP25" s="41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6"/>
      <c r="BK25" s="9"/>
    </row>
    <row r="26" spans="2:63" s="10" customFormat="1" ht="15" customHeight="1">
      <c r="B26" s="19">
        <v>10</v>
      </c>
      <c r="C26" s="44"/>
      <c r="D26" s="41"/>
      <c r="E26" s="1"/>
      <c r="F26" s="41"/>
      <c r="G26" s="1"/>
      <c r="H26" s="41"/>
      <c r="I26" s="1"/>
      <c r="J26" s="41"/>
      <c r="K26" s="1"/>
      <c r="L26" s="41"/>
      <c r="M26" s="1"/>
      <c r="N26" s="41"/>
      <c r="O26" s="1"/>
      <c r="P26" s="41"/>
      <c r="Q26" s="1"/>
      <c r="R26" s="41"/>
      <c r="S26" s="1"/>
      <c r="T26" s="41"/>
      <c r="U26" s="1"/>
      <c r="V26" s="41"/>
      <c r="W26" s="1"/>
      <c r="X26" s="41"/>
      <c r="Y26" s="1"/>
      <c r="Z26" s="41"/>
      <c r="AA26" s="1"/>
      <c r="AB26" s="41"/>
      <c r="AC26" s="1"/>
      <c r="AD26" s="41"/>
      <c r="AE26" s="1"/>
      <c r="AF26" s="41"/>
      <c r="AG26" s="1"/>
      <c r="AH26" s="41"/>
      <c r="AI26" s="1"/>
      <c r="AJ26" s="41"/>
      <c r="AK26" s="1"/>
      <c r="AL26" s="41"/>
      <c r="AM26" s="1"/>
      <c r="AN26" s="41"/>
      <c r="AO26" s="1"/>
      <c r="AP26" s="41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6"/>
      <c r="BK26" s="9"/>
    </row>
    <row r="27" spans="2:63" s="10" customFormat="1" ht="15" customHeight="1">
      <c r="B27" s="19">
        <v>11</v>
      </c>
      <c r="C27" s="44"/>
      <c r="D27" s="41"/>
      <c r="E27" s="1"/>
      <c r="F27" s="41"/>
      <c r="G27" s="1"/>
      <c r="H27" s="41"/>
      <c r="I27" s="1"/>
      <c r="J27" s="41"/>
      <c r="K27" s="1"/>
      <c r="L27" s="41"/>
      <c r="M27" s="1"/>
      <c r="N27" s="41"/>
      <c r="O27" s="1"/>
      <c r="P27" s="41"/>
      <c r="Q27" s="1"/>
      <c r="R27" s="41"/>
      <c r="S27" s="1"/>
      <c r="T27" s="41"/>
      <c r="U27" s="1"/>
      <c r="V27" s="41"/>
      <c r="W27" s="1"/>
      <c r="X27" s="41"/>
      <c r="Y27" s="1"/>
      <c r="Z27" s="41"/>
      <c r="AA27" s="1"/>
      <c r="AB27" s="41"/>
      <c r="AC27" s="1"/>
      <c r="AD27" s="41"/>
      <c r="AE27" s="1"/>
      <c r="AF27" s="41"/>
      <c r="AG27" s="1"/>
      <c r="AH27" s="41"/>
      <c r="AI27" s="1"/>
      <c r="AJ27" s="41"/>
      <c r="AK27" s="1"/>
      <c r="AL27" s="41"/>
      <c r="AM27" s="1"/>
      <c r="AN27" s="41"/>
      <c r="AO27" s="1"/>
      <c r="AP27" s="41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6"/>
      <c r="BK27" s="9"/>
    </row>
    <row r="28" spans="2:63" s="10" customFormat="1" ht="15" customHeight="1">
      <c r="B28" s="19">
        <v>12</v>
      </c>
      <c r="C28" s="44"/>
      <c r="D28" s="41"/>
      <c r="E28" s="1"/>
      <c r="F28" s="41"/>
      <c r="G28" s="1"/>
      <c r="H28" s="41"/>
      <c r="I28" s="1"/>
      <c r="J28" s="41"/>
      <c r="K28" s="1"/>
      <c r="L28" s="41"/>
      <c r="M28" s="1"/>
      <c r="N28" s="41"/>
      <c r="O28" s="1"/>
      <c r="P28" s="41"/>
      <c r="Q28" s="1"/>
      <c r="R28" s="41"/>
      <c r="S28" s="1"/>
      <c r="T28" s="41"/>
      <c r="U28" s="1"/>
      <c r="V28" s="41"/>
      <c r="W28" s="1"/>
      <c r="X28" s="41"/>
      <c r="Y28" s="1"/>
      <c r="Z28" s="41"/>
      <c r="AA28" s="1"/>
      <c r="AB28" s="41"/>
      <c r="AC28" s="1"/>
      <c r="AD28" s="41"/>
      <c r="AE28" s="1"/>
      <c r="AF28" s="41"/>
      <c r="AG28" s="1"/>
      <c r="AH28" s="41"/>
      <c r="AI28" s="1"/>
      <c r="AJ28" s="41"/>
      <c r="AK28" s="1"/>
      <c r="AL28" s="41"/>
      <c r="AM28" s="1"/>
      <c r="AN28" s="41"/>
      <c r="AO28" s="1"/>
      <c r="AP28" s="41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6"/>
      <c r="BK28" s="9"/>
    </row>
    <row r="29" spans="2:63" s="10" customFormat="1" ht="15" customHeight="1">
      <c r="B29" s="19">
        <v>13</v>
      </c>
      <c r="C29" s="44"/>
      <c r="D29" s="41"/>
      <c r="E29" s="1"/>
      <c r="F29" s="41"/>
      <c r="G29" s="1"/>
      <c r="H29" s="41"/>
      <c r="I29" s="1"/>
      <c r="J29" s="41"/>
      <c r="K29" s="1"/>
      <c r="L29" s="41"/>
      <c r="M29" s="1"/>
      <c r="N29" s="41"/>
      <c r="O29" s="1"/>
      <c r="P29" s="41"/>
      <c r="Q29" s="1"/>
      <c r="R29" s="41"/>
      <c r="S29" s="1"/>
      <c r="T29" s="41"/>
      <c r="U29" s="1"/>
      <c r="V29" s="41"/>
      <c r="W29" s="1"/>
      <c r="X29" s="41"/>
      <c r="Y29" s="1"/>
      <c r="Z29" s="41"/>
      <c r="AA29" s="1"/>
      <c r="AB29" s="41"/>
      <c r="AC29" s="1"/>
      <c r="AD29" s="41"/>
      <c r="AE29" s="1"/>
      <c r="AF29" s="41"/>
      <c r="AG29" s="1"/>
      <c r="AH29" s="41"/>
      <c r="AI29" s="1"/>
      <c r="AJ29" s="41"/>
      <c r="AK29" s="1"/>
      <c r="AL29" s="41"/>
      <c r="AM29" s="1"/>
      <c r="AN29" s="41"/>
      <c r="AO29" s="1"/>
      <c r="AP29" s="41"/>
      <c r="AQ29" s="165"/>
      <c r="AR29" s="165"/>
      <c r="AS29" s="165"/>
      <c r="AT29" s="165"/>
      <c r="AU29" s="165"/>
      <c r="AV29" s="165"/>
      <c r="AW29" s="165"/>
      <c r="AX29" s="165"/>
      <c r="AY29" s="165"/>
      <c r="AZ29" s="165"/>
      <c r="BA29" s="165"/>
      <c r="BB29" s="165"/>
      <c r="BC29" s="165"/>
      <c r="BD29" s="165"/>
      <c r="BE29" s="165"/>
      <c r="BF29" s="165"/>
      <c r="BG29" s="165"/>
      <c r="BH29" s="165"/>
      <c r="BI29" s="165"/>
      <c r="BJ29" s="166"/>
      <c r="BK29" s="9"/>
    </row>
    <row r="30" spans="2:63" s="10" customFormat="1" ht="15" customHeight="1">
      <c r="B30" s="19">
        <v>14</v>
      </c>
      <c r="C30" s="44"/>
      <c r="D30" s="41"/>
      <c r="E30" s="1"/>
      <c r="F30" s="41"/>
      <c r="G30" s="1"/>
      <c r="H30" s="41"/>
      <c r="I30" s="1"/>
      <c r="J30" s="41"/>
      <c r="K30" s="1"/>
      <c r="L30" s="41"/>
      <c r="M30" s="1"/>
      <c r="N30" s="41"/>
      <c r="O30" s="1"/>
      <c r="P30" s="41"/>
      <c r="Q30" s="1"/>
      <c r="R30" s="41"/>
      <c r="S30" s="1"/>
      <c r="T30" s="41"/>
      <c r="U30" s="1"/>
      <c r="V30" s="41"/>
      <c r="W30" s="1"/>
      <c r="X30" s="41"/>
      <c r="Y30" s="1"/>
      <c r="Z30" s="41"/>
      <c r="AA30" s="1"/>
      <c r="AB30" s="41"/>
      <c r="AC30" s="1"/>
      <c r="AD30" s="41"/>
      <c r="AE30" s="1"/>
      <c r="AF30" s="41"/>
      <c r="AG30" s="1"/>
      <c r="AH30" s="41"/>
      <c r="AI30" s="1"/>
      <c r="AJ30" s="41"/>
      <c r="AK30" s="1"/>
      <c r="AL30" s="41"/>
      <c r="AM30" s="1"/>
      <c r="AN30" s="41"/>
      <c r="AO30" s="1"/>
      <c r="AP30" s="41"/>
      <c r="AQ30" s="165"/>
      <c r="AR30" s="165"/>
      <c r="AS30" s="165"/>
      <c r="AT30" s="165"/>
      <c r="AU30" s="165"/>
      <c r="AV30" s="165"/>
      <c r="AW30" s="165"/>
      <c r="AX30" s="165"/>
      <c r="AY30" s="165"/>
      <c r="AZ30" s="165"/>
      <c r="BA30" s="165"/>
      <c r="BB30" s="165"/>
      <c r="BC30" s="165"/>
      <c r="BD30" s="165"/>
      <c r="BE30" s="165"/>
      <c r="BF30" s="165"/>
      <c r="BG30" s="165"/>
      <c r="BH30" s="165"/>
      <c r="BI30" s="165"/>
      <c r="BJ30" s="166"/>
      <c r="BK30" s="9"/>
    </row>
    <row r="31" spans="2:63" s="10" customFormat="1" ht="15" customHeight="1">
      <c r="B31" s="19">
        <v>15</v>
      </c>
      <c r="C31" s="44"/>
      <c r="D31" s="41"/>
      <c r="E31" s="1"/>
      <c r="F31" s="41"/>
      <c r="G31" s="1"/>
      <c r="H31" s="41"/>
      <c r="I31" s="1"/>
      <c r="J31" s="41"/>
      <c r="K31" s="1"/>
      <c r="L31" s="41"/>
      <c r="M31" s="1"/>
      <c r="N31" s="41"/>
      <c r="O31" s="1"/>
      <c r="P31" s="41"/>
      <c r="Q31" s="1"/>
      <c r="R31" s="41"/>
      <c r="S31" s="1"/>
      <c r="T31" s="41"/>
      <c r="U31" s="1"/>
      <c r="V31" s="41"/>
      <c r="W31" s="1"/>
      <c r="X31" s="41"/>
      <c r="Y31" s="1"/>
      <c r="Z31" s="41"/>
      <c r="AA31" s="1"/>
      <c r="AB31" s="41"/>
      <c r="AC31" s="1"/>
      <c r="AD31" s="41"/>
      <c r="AE31" s="1"/>
      <c r="AF31" s="41"/>
      <c r="AG31" s="1"/>
      <c r="AH31" s="41"/>
      <c r="AI31" s="1"/>
      <c r="AJ31" s="41"/>
      <c r="AK31" s="1"/>
      <c r="AL31" s="41"/>
      <c r="AM31" s="1"/>
      <c r="AN31" s="41"/>
      <c r="AO31" s="1"/>
      <c r="AP31" s="41"/>
      <c r="AQ31" s="165"/>
      <c r="AR31" s="165"/>
      <c r="AS31" s="165"/>
      <c r="AT31" s="165"/>
      <c r="AU31" s="165"/>
      <c r="AV31" s="165"/>
      <c r="AW31" s="165"/>
      <c r="AX31" s="165"/>
      <c r="AY31" s="165"/>
      <c r="AZ31" s="165"/>
      <c r="BA31" s="165"/>
      <c r="BB31" s="165"/>
      <c r="BC31" s="165"/>
      <c r="BD31" s="165"/>
      <c r="BE31" s="165"/>
      <c r="BF31" s="165"/>
      <c r="BG31" s="165"/>
      <c r="BH31" s="165"/>
      <c r="BI31" s="165"/>
      <c r="BJ31" s="166"/>
      <c r="BK31" s="9"/>
    </row>
    <row r="32" spans="2:63" s="10" customFormat="1" ht="15" customHeight="1">
      <c r="B32" s="19">
        <v>16</v>
      </c>
      <c r="C32" s="44"/>
      <c r="D32" s="41"/>
      <c r="E32" s="1"/>
      <c r="F32" s="41"/>
      <c r="G32" s="1"/>
      <c r="H32" s="41"/>
      <c r="I32" s="1"/>
      <c r="J32" s="41"/>
      <c r="K32" s="1"/>
      <c r="L32" s="41"/>
      <c r="M32" s="1"/>
      <c r="N32" s="41"/>
      <c r="O32" s="1"/>
      <c r="P32" s="41"/>
      <c r="Q32" s="1"/>
      <c r="R32" s="41"/>
      <c r="S32" s="1"/>
      <c r="T32" s="41"/>
      <c r="U32" s="1"/>
      <c r="V32" s="41"/>
      <c r="W32" s="1"/>
      <c r="X32" s="41"/>
      <c r="Y32" s="1"/>
      <c r="Z32" s="41"/>
      <c r="AA32" s="1"/>
      <c r="AB32" s="41"/>
      <c r="AC32" s="1"/>
      <c r="AD32" s="41"/>
      <c r="AE32" s="1"/>
      <c r="AF32" s="41"/>
      <c r="AG32" s="1"/>
      <c r="AH32" s="41"/>
      <c r="AI32" s="1"/>
      <c r="AJ32" s="41"/>
      <c r="AK32" s="1"/>
      <c r="AL32" s="41"/>
      <c r="AM32" s="1"/>
      <c r="AN32" s="41"/>
      <c r="AO32" s="1"/>
      <c r="AP32" s="41"/>
      <c r="AQ32" s="165"/>
      <c r="AR32" s="165"/>
      <c r="AS32" s="165"/>
      <c r="AT32" s="165"/>
      <c r="AU32" s="165"/>
      <c r="AV32" s="165"/>
      <c r="AW32" s="165"/>
      <c r="AX32" s="165"/>
      <c r="AY32" s="165"/>
      <c r="AZ32" s="165"/>
      <c r="BA32" s="165"/>
      <c r="BB32" s="165"/>
      <c r="BC32" s="165"/>
      <c r="BD32" s="165"/>
      <c r="BE32" s="165"/>
      <c r="BF32" s="165"/>
      <c r="BG32" s="165"/>
      <c r="BH32" s="165"/>
      <c r="BI32" s="165"/>
      <c r="BJ32" s="166"/>
      <c r="BK32" s="9"/>
    </row>
    <row r="33" spans="2:63" s="10" customFormat="1" ht="15" customHeight="1">
      <c r="B33" s="19">
        <v>17</v>
      </c>
      <c r="C33" s="44"/>
      <c r="D33" s="41"/>
      <c r="E33" s="1"/>
      <c r="F33" s="41"/>
      <c r="G33" s="1"/>
      <c r="H33" s="41"/>
      <c r="I33" s="1"/>
      <c r="J33" s="41"/>
      <c r="K33" s="1"/>
      <c r="L33" s="41"/>
      <c r="M33" s="1"/>
      <c r="N33" s="41"/>
      <c r="O33" s="1"/>
      <c r="P33" s="41"/>
      <c r="Q33" s="1"/>
      <c r="R33" s="41"/>
      <c r="S33" s="1"/>
      <c r="T33" s="41"/>
      <c r="U33" s="1"/>
      <c r="V33" s="41"/>
      <c r="W33" s="1"/>
      <c r="X33" s="41"/>
      <c r="Y33" s="1"/>
      <c r="Z33" s="41"/>
      <c r="AA33" s="1"/>
      <c r="AB33" s="41"/>
      <c r="AC33" s="1"/>
      <c r="AD33" s="41"/>
      <c r="AE33" s="1"/>
      <c r="AF33" s="41"/>
      <c r="AG33" s="1"/>
      <c r="AH33" s="41"/>
      <c r="AI33" s="1"/>
      <c r="AJ33" s="41"/>
      <c r="AK33" s="1"/>
      <c r="AL33" s="41"/>
      <c r="AM33" s="1"/>
      <c r="AN33" s="41"/>
      <c r="AO33" s="1"/>
      <c r="AP33" s="41"/>
      <c r="AQ33" s="165"/>
      <c r="AR33" s="165"/>
      <c r="AS33" s="165"/>
      <c r="AT33" s="165"/>
      <c r="AU33" s="165"/>
      <c r="AV33" s="165"/>
      <c r="AW33" s="165"/>
      <c r="AX33" s="165"/>
      <c r="AY33" s="165"/>
      <c r="AZ33" s="165"/>
      <c r="BA33" s="165"/>
      <c r="BB33" s="165"/>
      <c r="BC33" s="165"/>
      <c r="BD33" s="165"/>
      <c r="BE33" s="165"/>
      <c r="BF33" s="165"/>
      <c r="BG33" s="165"/>
      <c r="BH33" s="165"/>
      <c r="BI33" s="165"/>
      <c r="BJ33" s="166"/>
      <c r="BK33" s="9"/>
    </row>
    <row r="34" spans="2:63" s="10" customFormat="1" ht="15" customHeight="1">
      <c r="B34" s="19">
        <v>18</v>
      </c>
      <c r="C34" s="44"/>
      <c r="D34" s="41"/>
      <c r="E34" s="1"/>
      <c r="F34" s="41"/>
      <c r="G34" s="1"/>
      <c r="H34" s="41"/>
      <c r="I34" s="1"/>
      <c r="J34" s="41"/>
      <c r="K34" s="1"/>
      <c r="L34" s="41"/>
      <c r="M34" s="1"/>
      <c r="N34" s="41"/>
      <c r="O34" s="1"/>
      <c r="P34" s="41"/>
      <c r="Q34" s="1"/>
      <c r="R34" s="41"/>
      <c r="S34" s="1"/>
      <c r="T34" s="41"/>
      <c r="U34" s="1"/>
      <c r="V34" s="41"/>
      <c r="W34" s="1"/>
      <c r="X34" s="41"/>
      <c r="Y34" s="1"/>
      <c r="Z34" s="41"/>
      <c r="AA34" s="1"/>
      <c r="AB34" s="41"/>
      <c r="AC34" s="1"/>
      <c r="AD34" s="41"/>
      <c r="AE34" s="1"/>
      <c r="AF34" s="41"/>
      <c r="AG34" s="1"/>
      <c r="AH34" s="41"/>
      <c r="AI34" s="1"/>
      <c r="AJ34" s="41"/>
      <c r="AK34" s="1"/>
      <c r="AL34" s="41"/>
      <c r="AM34" s="1"/>
      <c r="AN34" s="41"/>
      <c r="AO34" s="1"/>
      <c r="AP34" s="41"/>
      <c r="AQ34" s="165"/>
      <c r="AR34" s="165"/>
      <c r="AS34" s="165"/>
      <c r="AT34" s="165"/>
      <c r="AU34" s="165"/>
      <c r="AV34" s="165"/>
      <c r="AW34" s="165"/>
      <c r="AX34" s="165"/>
      <c r="AY34" s="165"/>
      <c r="AZ34" s="165"/>
      <c r="BA34" s="165"/>
      <c r="BB34" s="165"/>
      <c r="BC34" s="165"/>
      <c r="BD34" s="165"/>
      <c r="BE34" s="165"/>
      <c r="BF34" s="165"/>
      <c r="BG34" s="165"/>
      <c r="BH34" s="165"/>
      <c r="BI34" s="165"/>
      <c r="BJ34" s="166"/>
    </row>
    <row r="35" spans="2:63" s="10" customFormat="1" ht="15" customHeight="1">
      <c r="B35" s="19">
        <v>19</v>
      </c>
      <c r="C35" s="44"/>
      <c r="D35" s="41"/>
      <c r="E35" s="1"/>
      <c r="F35" s="41"/>
      <c r="G35" s="1"/>
      <c r="H35" s="41"/>
      <c r="I35" s="1"/>
      <c r="J35" s="41"/>
      <c r="K35" s="1"/>
      <c r="L35" s="41"/>
      <c r="M35" s="1"/>
      <c r="N35" s="41"/>
      <c r="O35" s="1"/>
      <c r="P35" s="41"/>
      <c r="Q35" s="1"/>
      <c r="R35" s="41"/>
      <c r="S35" s="1"/>
      <c r="T35" s="41"/>
      <c r="U35" s="1"/>
      <c r="V35" s="41"/>
      <c r="W35" s="1"/>
      <c r="X35" s="41"/>
      <c r="Y35" s="1"/>
      <c r="Z35" s="41"/>
      <c r="AA35" s="1"/>
      <c r="AB35" s="41"/>
      <c r="AC35" s="1"/>
      <c r="AD35" s="41"/>
      <c r="AE35" s="1"/>
      <c r="AF35" s="41"/>
      <c r="AG35" s="1"/>
      <c r="AH35" s="41"/>
      <c r="AI35" s="1"/>
      <c r="AJ35" s="41"/>
      <c r="AK35" s="1"/>
      <c r="AL35" s="41"/>
      <c r="AM35" s="1"/>
      <c r="AN35" s="41"/>
      <c r="AO35" s="1"/>
      <c r="AP35" s="41"/>
      <c r="AQ35" s="165"/>
      <c r="AR35" s="165"/>
      <c r="AS35" s="165"/>
      <c r="AT35" s="165"/>
      <c r="AU35" s="165"/>
      <c r="AV35" s="165"/>
      <c r="AW35" s="165"/>
      <c r="AX35" s="165"/>
      <c r="AY35" s="165"/>
      <c r="AZ35" s="165"/>
      <c r="BA35" s="165"/>
      <c r="BB35" s="165"/>
      <c r="BC35" s="165"/>
      <c r="BD35" s="165"/>
      <c r="BE35" s="165"/>
      <c r="BF35" s="165"/>
      <c r="BG35" s="165"/>
      <c r="BH35" s="165"/>
      <c r="BI35" s="165"/>
      <c r="BJ35" s="166"/>
    </row>
    <row r="36" spans="2:63" s="10" customFormat="1" ht="15" customHeight="1">
      <c r="B36" s="19">
        <v>20</v>
      </c>
      <c r="C36" s="44"/>
      <c r="D36" s="41"/>
      <c r="E36" s="1"/>
      <c r="F36" s="41"/>
      <c r="G36" s="1"/>
      <c r="H36" s="41"/>
      <c r="I36" s="1"/>
      <c r="J36" s="41"/>
      <c r="K36" s="1"/>
      <c r="L36" s="41"/>
      <c r="M36" s="1"/>
      <c r="N36" s="41"/>
      <c r="O36" s="1"/>
      <c r="P36" s="41"/>
      <c r="Q36" s="1"/>
      <c r="R36" s="41"/>
      <c r="S36" s="1"/>
      <c r="T36" s="41"/>
      <c r="U36" s="1"/>
      <c r="V36" s="41"/>
      <c r="W36" s="1"/>
      <c r="X36" s="41"/>
      <c r="Y36" s="1"/>
      <c r="Z36" s="41"/>
      <c r="AA36" s="1"/>
      <c r="AB36" s="41"/>
      <c r="AC36" s="1"/>
      <c r="AD36" s="41"/>
      <c r="AE36" s="1"/>
      <c r="AF36" s="41"/>
      <c r="AG36" s="1"/>
      <c r="AH36" s="41"/>
      <c r="AI36" s="1"/>
      <c r="AJ36" s="41"/>
      <c r="AK36" s="1"/>
      <c r="AL36" s="41"/>
      <c r="AM36" s="1"/>
      <c r="AN36" s="41"/>
      <c r="AO36" s="1"/>
      <c r="AP36" s="41"/>
      <c r="AQ36" s="165"/>
      <c r="AR36" s="165"/>
      <c r="AS36" s="165"/>
      <c r="AT36" s="165"/>
      <c r="AU36" s="165"/>
      <c r="AV36" s="165"/>
      <c r="AW36" s="165"/>
      <c r="AX36" s="165"/>
      <c r="AY36" s="165"/>
      <c r="AZ36" s="165"/>
      <c r="BA36" s="165"/>
      <c r="BB36" s="165"/>
      <c r="BC36" s="165"/>
      <c r="BD36" s="165"/>
      <c r="BE36" s="165"/>
      <c r="BF36" s="165"/>
      <c r="BG36" s="165"/>
      <c r="BH36" s="165"/>
      <c r="BI36" s="165"/>
      <c r="BJ36" s="166"/>
    </row>
    <row r="37" spans="2:63" s="10" customFormat="1" ht="15" customHeight="1">
      <c r="B37" s="19">
        <v>21</v>
      </c>
      <c r="C37" s="44"/>
      <c r="D37" s="41"/>
      <c r="E37" s="1"/>
      <c r="F37" s="41"/>
      <c r="G37" s="1"/>
      <c r="H37" s="41"/>
      <c r="I37" s="1"/>
      <c r="J37" s="41"/>
      <c r="K37" s="1"/>
      <c r="L37" s="41"/>
      <c r="M37" s="1"/>
      <c r="N37" s="41"/>
      <c r="O37" s="1"/>
      <c r="P37" s="41"/>
      <c r="Q37" s="1"/>
      <c r="R37" s="41"/>
      <c r="S37" s="1"/>
      <c r="T37" s="41"/>
      <c r="U37" s="1"/>
      <c r="V37" s="41"/>
      <c r="W37" s="1"/>
      <c r="X37" s="41"/>
      <c r="Y37" s="1"/>
      <c r="Z37" s="41"/>
      <c r="AA37" s="1"/>
      <c r="AB37" s="41"/>
      <c r="AC37" s="1"/>
      <c r="AD37" s="41"/>
      <c r="AE37" s="1"/>
      <c r="AF37" s="41"/>
      <c r="AG37" s="1"/>
      <c r="AH37" s="41"/>
      <c r="AI37" s="1"/>
      <c r="AJ37" s="41"/>
      <c r="AK37" s="1"/>
      <c r="AL37" s="41"/>
      <c r="AM37" s="1"/>
      <c r="AN37" s="41"/>
      <c r="AO37" s="1"/>
      <c r="AP37" s="41"/>
      <c r="AQ37" s="165"/>
      <c r="AR37" s="165"/>
      <c r="AS37" s="165"/>
      <c r="AT37" s="165"/>
      <c r="AU37" s="165"/>
      <c r="AV37" s="165"/>
      <c r="AW37" s="165"/>
      <c r="AX37" s="165"/>
      <c r="AY37" s="165"/>
      <c r="AZ37" s="165"/>
      <c r="BA37" s="165"/>
      <c r="BB37" s="165"/>
      <c r="BC37" s="165"/>
      <c r="BD37" s="165"/>
      <c r="BE37" s="165"/>
      <c r="BF37" s="165"/>
      <c r="BG37" s="165"/>
      <c r="BH37" s="165"/>
      <c r="BI37" s="165"/>
      <c r="BJ37" s="166"/>
      <c r="BK37" s="9"/>
    </row>
    <row r="38" spans="2:63" s="10" customFormat="1" ht="15" customHeight="1">
      <c r="B38" s="19">
        <v>22</v>
      </c>
      <c r="C38" s="44"/>
      <c r="D38" s="41"/>
      <c r="E38" s="1"/>
      <c r="F38" s="41"/>
      <c r="G38" s="1"/>
      <c r="H38" s="41"/>
      <c r="I38" s="1"/>
      <c r="J38" s="41"/>
      <c r="K38" s="1"/>
      <c r="L38" s="41"/>
      <c r="M38" s="1"/>
      <c r="N38" s="41"/>
      <c r="O38" s="1"/>
      <c r="P38" s="41"/>
      <c r="Q38" s="1"/>
      <c r="R38" s="41"/>
      <c r="S38" s="1"/>
      <c r="T38" s="41"/>
      <c r="U38" s="1"/>
      <c r="V38" s="41"/>
      <c r="W38" s="1"/>
      <c r="X38" s="41"/>
      <c r="Y38" s="1"/>
      <c r="Z38" s="41"/>
      <c r="AA38" s="1"/>
      <c r="AB38" s="41"/>
      <c r="AC38" s="1"/>
      <c r="AD38" s="41"/>
      <c r="AE38" s="1"/>
      <c r="AF38" s="41"/>
      <c r="AG38" s="1"/>
      <c r="AH38" s="41"/>
      <c r="AI38" s="1"/>
      <c r="AJ38" s="41"/>
      <c r="AK38" s="1"/>
      <c r="AL38" s="41"/>
      <c r="AM38" s="1"/>
      <c r="AN38" s="41"/>
      <c r="AO38" s="1"/>
      <c r="AP38" s="41"/>
      <c r="AQ38" s="165"/>
      <c r="AR38" s="165"/>
      <c r="AS38" s="165"/>
      <c r="AT38" s="165"/>
      <c r="AU38" s="165"/>
      <c r="AV38" s="165"/>
      <c r="AW38" s="165"/>
      <c r="AX38" s="165"/>
      <c r="AY38" s="165"/>
      <c r="AZ38" s="165"/>
      <c r="BA38" s="165"/>
      <c r="BB38" s="165"/>
      <c r="BC38" s="165"/>
      <c r="BD38" s="165"/>
      <c r="BE38" s="165"/>
      <c r="BF38" s="165"/>
      <c r="BG38" s="165"/>
      <c r="BH38" s="165"/>
      <c r="BI38" s="165"/>
      <c r="BJ38" s="166"/>
      <c r="BK38" s="9"/>
    </row>
    <row r="39" spans="2:63" s="10" customFormat="1" ht="15" customHeight="1">
      <c r="B39" s="19">
        <v>23</v>
      </c>
      <c r="C39" s="44"/>
      <c r="D39" s="41"/>
      <c r="E39" s="1"/>
      <c r="F39" s="41"/>
      <c r="G39" s="1"/>
      <c r="H39" s="41"/>
      <c r="I39" s="1"/>
      <c r="J39" s="41"/>
      <c r="K39" s="1"/>
      <c r="L39" s="41"/>
      <c r="M39" s="1"/>
      <c r="N39" s="41"/>
      <c r="O39" s="1"/>
      <c r="P39" s="41"/>
      <c r="Q39" s="1"/>
      <c r="R39" s="41"/>
      <c r="S39" s="1"/>
      <c r="T39" s="41"/>
      <c r="U39" s="1"/>
      <c r="V39" s="41"/>
      <c r="W39" s="1"/>
      <c r="X39" s="41"/>
      <c r="Y39" s="1"/>
      <c r="Z39" s="41"/>
      <c r="AA39" s="1"/>
      <c r="AB39" s="41"/>
      <c r="AC39" s="1"/>
      <c r="AD39" s="41"/>
      <c r="AE39" s="1"/>
      <c r="AF39" s="41"/>
      <c r="AG39" s="1"/>
      <c r="AH39" s="41"/>
      <c r="AI39" s="1"/>
      <c r="AJ39" s="41"/>
      <c r="AK39" s="1"/>
      <c r="AL39" s="41"/>
      <c r="AM39" s="1"/>
      <c r="AN39" s="41"/>
      <c r="AO39" s="1"/>
      <c r="AP39" s="41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5"/>
      <c r="BJ39" s="166"/>
    </row>
    <row r="40" spans="2:63" s="10" customFormat="1" ht="15" customHeight="1">
      <c r="B40" s="19">
        <v>24</v>
      </c>
      <c r="C40" s="44"/>
      <c r="D40" s="41"/>
      <c r="E40" s="1"/>
      <c r="F40" s="41"/>
      <c r="G40" s="1"/>
      <c r="H40" s="41"/>
      <c r="I40" s="1"/>
      <c r="J40" s="41"/>
      <c r="K40" s="1"/>
      <c r="L40" s="41"/>
      <c r="M40" s="1"/>
      <c r="N40" s="41"/>
      <c r="O40" s="1"/>
      <c r="P40" s="41"/>
      <c r="Q40" s="1"/>
      <c r="R40" s="41"/>
      <c r="S40" s="1"/>
      <c r="T40" s="41"/>
      <c r="U40" s="1"/>
      <c r="V40" s="41"/>
      <c r="W40" s="1"/>
      <c r="X40" s="41"/>
      <c r="Y40" s="1"/>
      <c r="Z40" s="41"/>
      <c r="AA40" s="1"/>
      <c r="AB40" s="41"/>
      <c r="AC40" s="1"/>
      <c r="AD40" s="41"/>
      <c r="AE40" s="1"/>
      <c r="AF40" s="41"/>
      <c r="AG40" s="1"/>
      <c r="AH40" s="41"/>
      <c r="AI40" s="1"/>
      <c r="AJ40" s="41"/>
      <c r="AK40" s="1"/>
      <c r="AL40" s="41"/>
      <c r="AM40" s="1"/>
      <c r="AN40" s="41"/>
      <c r="AO40" s="1"/>
      <c r="AP40" s="41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5"/>
      <c r="BJ40" s="166"/>
    </row>
    <row r="41" spans="2:63" s="10" customFormat="1" ht="15" customHeight="1" thickBot="1">
      <c r="B41" s="20">
        <v>25</v>
      </c>
      <c r="C41" s="45"/>
      <c r="D41" s="42"/>
      <c r="E41" s="2"/>
      <c r="F41" s="42"/>
      <c r="G41" s="2"/>
      <c r="H41" s="42"/>
      <c r="I41" s="2"/>
      <c r="J41" s="42"/>
      <c r="K41" s="2"/>
      <c r="L41" s="42"/>
      <c r="M41" s="2"/>
      <c r="N41" s="42"/>
      <c r="O41" s="2"/>
      <c r="P41" s="42"/>
      <c r="Q41" s="2"/>
      <c r="R41" s="42"/>
      <c r="S41" s="2"/>
      <c r="T41" s="42"/>
      <c r="U41" s="2"/>
      <c r="V41" s="42"/>
      <c r="W41" s="2"/>
      <c r="X41" s="42"/>
      <c r="Y41" s="2"/>
      <c r="Z41" s="42"/>
      <c r="AA41" s="2"/>
      <c r="AB41" s="42"/>
      <c r="AC41" s="2"/>
      <c r="AD41" s="42"/>
      <c r="AE41" s="2"/>
      <c r="AF41" s="42"/>
      <c r="AG41" s="2"/>
      <c r="AH41" s="42"/>
      <c r="AI41" s="2"/>
      <c r="AJ41" s="42"/>
      <c r="AK41" s="2"/>
      <c r="AL41" s="42"/>
      <c r="AM41" s="2"/>
      <c r="AN41" s="42"/>
      <c r="AO41" s="2"/>
      <c r="AP41" s="42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8"/>
    </row>
    <row r="42" spans="2:63" s="10" customFormat="1" ht="15" customHeight="1">
      <c r="B42" s="3"/>
      <c r="C42" s="163" t="s">
        <v>80</v>
      </c>
      <c r="D42" s="164"/>
      <c r="E42" s="163"/>
      <c r="F42" s="164"/>
      <c r="G42" s="163"/>
      <c r="H42" s="164"/>
      <c r="I42" s="163"/>
      <c r="J42" s="164"/>
      <c r="K42" s="163"/>
      <c r="L42" s="164"/>
      <c r="M42" s="163"/>
      <c r="N42" s="164"/>
      <c r="O42" s="163"/>
      <c r="P42" s="164"/>
      <c r="Q42" s="163"/>
      <c r="R42" s="164"/>
      <c r="S42" s="163"/>
      <c r="T42" s="164"/>
      <c r="U42" s="163"/>
      <c r="V42" s="164"/>
      <c r="W42" s="163"/>
      <c r="X42" s="164"/>
      <c r="Y42" s="163"/>
      <c r="Z42" s="164"/>
      <c r="AA42" s="163"/>
      <c r="AB42" s="164"/>
      <c r="AC42" s="163"/>
      <c r="AD42" s="164"/>
      <c r="AE42" s="163"/>
      <c r="AF42" s="164"/>
      <c r="AG42" s="163"/>
      <c r="AH42" s="164"/>
      <c r="AI42" s="163"/>
      <c r="AJ42" s="164"/>
      <c r="AK42" s="163"/>
      <c r="AL42" s="164"/>
      <c r="AM42" s="163"/>
      <c r="AN42" s="164"/>
      <c r="AO42" s="163"/>
      <c r="AP42" s="164"/>
      <c r="AQ42" s="169" t="s">
        <v>57</v>
      </c>
      <c r="AR42" s="170"/>
      <c r="AS42" s="170"/>
      <c r="AT42" s="170"/>
      <c r="AU42" s="170"/>
      <c r="AV42" s="170"/>
      <c r="AW42" s="170"/>
      <c r="AX42" s="170"/>
      <c r="AY42" s="170"/>
      <c r="AZ42" s="170"/>
      <c r="BA42" s="170"/>
      <c r="BB42" s="170"/>
      <c r="BC42" s="170"/>
      <c r="BD42" s="170"/>
      <c r="BE42" s="170"/>
      <c r="BF42" s="170"/>
      <c r="BG42" s="170"/>
      <c r="BH42" s="170"/>
      <c r="BI42" s="170"/>
      <c r="BJ42" s="171"/>
    </row>
    <row r="43" spans="2:63" s="10" customFormat="1" ht="15" customHeight="1">
      <c r="B43" s="3"/>
      <c r="C43" s="47" t="s">
        <v>21</v>
      </c>
      <c r="D43" s="4">
        <v>1</v>
      </c>
      <c r="E43" s="11" t="s">
        <v>21</v>
      </c>
      <c r="F43" s="4"/>
      <c r="G43" s="11" t="s">
        <v>21</v>
      </c>
      <c r="H43" s="4"/>
      <c r="I43" s="11" t="s">
        <v>21</v>
      </c>
      <c r="J43" s="4"/>
      <c r="K43" s="11" t="s">
        <v>21</v>
      </c>
      <c r="L43" s="4"/>
      <c r="M43" s="11" t="s">
        <v>21</v>
      </c>
      <c r="N43" s="4"/>
      <c r="O43" s="11" t="s">
        <v>21</v>
      </c>
      <c r="P43" s="4"/>
      <c r="Q43" s="11" t="s">
        <v>21</v>
      </c>
      <c r="R43" s="4"/>
      <c r="S43" s="11" t="s">
        <v>21</v>
      </c>
      <c r="T43" s="4"/>
      <c r="U43" s="11" t="s">
        <v>21</v>
      </c>
      <c r="V43" s="4"/>
      <c r="W43" s="11" t="s">
        <v>21</v>
      </c>
      <c r="X43" s="4"/>
      <c r="Y43" s="11" t="s">
        <v>21</v>
      </c>
      <c r="Z43" s="4"/>
      <c r="AA43" s="11" t="s">
        <v>21</v>
      </c>
      <c r="AB43" s="4"/>
      <c r="AC43" s="11" t="s">
        <v>21</v>
      </c>
      <c r="AD43" s="4"/>
      <c r="AE43" s="11" t="s">
        <v>21</v>
      </c>
      <c r="AF43" s="4"/>
      <c r="AG43" s="11" t="s">
        <v>21</v>
      </c>
      <c r="AH43" s="4"/>
      <c r="AI43" s="11" t="s">
        <v>21</v>
      </c>
      <c r="AJ43" s="4"/>
      <c r="AK43" s="11" t="s">
        <v>21</v>
      </c>
      <c r="AL43" s="4"/>
      <c r="AM43" s="11" t="s">
        <v>21</v>
      </c>
      <c r="AN43" s="4"/>
      <c r="AO43" s="11" t="s">
        <v>21</v>
      </c>
      <c r="AP43" s="4"/>
      <c r="AQ43" s="148" t="s">
        <v>52</v>
      </c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  <c r="BI43" s="148"/>
      <c r="BJ43" s="149"/>
    </row>
    <row r="44" spans="2:63" s="10" customFormat="1" ht="15" customHeight="1">
      <c r="B44" s="12"/>
      <c r="C44" s="159">
        <f>IF(C17="","",IF(D43="","",SUM(C17:C41)/D43))</f>
        <v>83</v>
      </c>
      <c r="D44" s="160"/>
      <c r="E44" s="159" t="str">
        <f>IF(E17="","",IF(F43="","",SUM(E17:E41)/F43))</f>
        <v/>
      </c>
      <c r="F44" s="160"/>
      <c r="G44" s="159" t="str">
        <f>IF(G17="","",IF(H43="","",SUM(G17:G41)/H43))</f>
        <v/>
      </c>
      <c r="H44" s="160"/>
      <c r="I44" s="159" t="str">
        <f>IF(I17="","",IF(J43="","",SUM(I17:I41)/J43))</f>
        <v/>
      </c>
      <c r="J44" s="160"/>
      <c r="K44" s="159" t="str">
        <f>IF(K17="","",IF(L43="","",SUM(K17:K41)/L43))</f>
        <v/>
      </c>
      <c r="L44" s="160"/>
      <c r="M44" s="159" t="str">
        <f>IF(M17="","",IF(N43="","",SUM(M17:M41)/N43))</f>
        <v/>
      </c>
      <c r="N44" s="160"/>
      <c r="O44" s="159" t="str">
        <f>IF(O17="","",IF(P43="","",SUM(O17:O41)/P43))</f>
        <v/>
      </c>
      <c r="P44" s="160"/>
      <c r="Q44" s="159" t="str">
        <f>IF(Q17="","",IF(R43="","",SUM(Q17:Q41)/R43))</f>
        <v/>
      </c>
      <c r="R44" s="160"/>
      <c r="S44" s="159" t="str">
        <f>IF(S17="","",IF(T43="","",SUM(S17:S41)/T43))</f>
        <v/>
      </c>
      <c r="T44" s="160"/>
      <c r="U44" s="159" t="str">
        <f>IF(U17="","",IF(V43="","",SUM(U17:U41)/V43))</f>
        <v/>
      </c>
      <c r="V44" s="160"/>
      <c r="W44" s="159" t="str">
        <f>IF(W17="","",IF(X43="","",SUM(W17:W41)/X43))</f>
        <v/>
      </c>
      <c r="X44" s="160"/>
      <c r="Y44" s="159" t="str">
        <f>IF(Y17="","",IF(Z43="","",SUM(Y17:Y41)/Z43))</f>
        <v/>
      </c>
      <c r="Z44" s="160"/>
      <c r="AA44" s="159" t="str">
        <f>IF(AA17="","",IF(AB43="","",SUM(AA17:AA41)/AB43))</f>
        <v/>
      </c>
      <c r="AB44" s="160"/>
      <c r="AC44" s="159" t="str">
        <f>IF(AC17="","",IF(AD43="","",SUM(AC17:AC41)/AD43))</f>
        <v/>
      </c>
      <c r="AD44" s="160"/>
      <c r="AE44" s="159" t="str">
        <f>IF(AE17="","",IF(AF43="","",SUM(AE17:AE41)/AF43))</f>
        <v/>
      </c>
      <c r="AF44" s="160"/>
      <c r="AG44" s="159" t="str">
        <f>IF(AG17="","",IF(AH43="","",SUM(AG17:AG41)/AH43))</f>
        <v/>
      </c>
      <c r="AH44" s="160"/>
      <c r="AI44" s="159" t="str">
        <f>IF(AI17="","",IF(AJ43="","",SUM(AI17:AI41)/AJ43))</f>
        <v/>
      </c>
      <c r="AJ44" s="160"/>
      <c r="AK44" s="159" t="str">
        <f>IF(AK17="","",IF(AL43="","",SUM(AK17:AK41)/AL43))</f>
        <v/>
      </c>
      <c r="AL44" s="160"/>
      <c r="AM44" s="159" t="str">
        <f>IF(AM17="","",IF(AN43="","",SUM(AM17:AM41)/AN43))</f>
        <v/>
      </c>
      <c r="AN44" s="160"/>
      <c r="AO44" s="159" t="str">
        <f>IF(AO17="","",IF(AP43="","",SUM(AO17:AO41)/AP43))</f>
        <v/>
      </c>
      <c r="AP44" s="160"/>
      <c r="AQ44" s="148" t="s">
        <v>60</v>
      </c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  <c r="BI44" s="148"/>
      <c r="BJ44" s="149"/>
      <c r="BK44" s="13"/>
    </row>
    <row r="45" spans="2:63" s="10" customFormat="1" ht="15" customHeight="1">
      <c r="B45" s="12"/>
      <c r="C45" s="54">
        <f>IF(C44="","",COUNT(C17:C41))</f>
        <v>1</v>
      </c>
      <c r="D45" s="55"/>
      <c r="E45" s="54" t="str">
        <f>IF(E44="","",COUNT(E17:E41))</f>
        <v/>
      </c>
      <c r="F45" s="55"/>
      <c r="G45" s="54" t="str">
        <f>IF(G44="","",COUNT(G17:G41))</f>
        <v/>
      </c>
      <c r="H45" s="55"/>
      <c r="I45" s="54" t="str">
        <f>IF(I44="","",COUNT(I17:I41))</f>
        <v/>
      </c>
      <c r="J45" s="55"/>
      <c r="K45" s="54" t="str">
        <f>IF(K44="","",COUNT(K17:K41))</f>
        <v/>
      </c>
      <c r="L45" s="55"/>
      <c r="M45" s="54" t="str">
        <f>IF(M44="","",COUNT(M17:M41))</f>
        <v/>
      </c>
      <c r="N45" s="55"/>
      <c r="O45" s="54" t="str">
        <f>IF(O44="","",COUNT(O17:O41))</f>
        <v/>
      </c>
      <c r="P45" s="55"/>
      <c r="Q45" s="54" t="str">
        <f>IF(Q44="","",COUNT(Q17:Q41))</f>
        <v/>
      </c>
      <c r="R45" s="55"/>
      <c r="S45" s="54" t="str">
        <f>IF(S44="","",COUNT(S17:S41))</f>
        <v/>
      </c>
      <c r="T45" s="55"/>
      <c r="U45" s="54" t="str">
        <f>IF(U44="","",COUNT(U17:U41))</f>
        <v/>
      </c>
      <c r="V45" s="55"/>
      <c r="W45" s="54" t="str">
        <f>IF(W44="","",COUNT(W17:W41))</f>
        <v/>
      </c>
      <c r="X45" s="55"/>
      <c r="Y45" s="54" t="str">
        <f>IF(Y44="","",COUNT(Y17:Y41))</f>
        <v/>
      </c>
      <c r="Z45" s="55"/>
      <c r="AA45" s="54" t="str">
        <f>IF(AA44="","",COUNT(AA17:AA41))</f>
        <v/>
      </c>
      <c r="AB45" s="55"/>
      <c r="AC45" s="54" t="str">
        <f>IF(AC44="","",COUNT(AC17:AC41))</f>
        <v/>
      </c>
      <c r="AD45" s="55"/>
      <c r="AE45" s="54" t="str">
        <f>IF(AE44="","",COUNT(AE17:AE41))</f>
        <v/>
      </c>
      <c r="AF45" s="55"/>
      <c r="AG45" s="54" t="str">
        <f>IF(AG44="","",COUNT(AG17:AG41))</f>
        <v/>
      </c>
      <c r="AH45" s="55"/>
      <c r="AI45" s="54" t="str">
        <f>IF(AI44="","",COUNT(AI17:AI41))</f>
        <v/>
      </c>
      <c r="AJ45" s="55"/>
      <c r="AK45" s="54" t="str">
        <f>IF(AK44="","",COUNT(AK17:AK41))</f>
        <v/>
      </c>
      <c r="AL45" s="55"/>
      <c r="AM45" s="54" t="str">
        <f>IF(AM44="","",COUNT(AM17:AM41))</f>
        <v/>
      </c>
      <c r="AN45" s="55"/>
      <c r="AO45" s="54" t="str">
        <f>IF(AO44="","",COUNT(AO17:AO41))</f>
        <v/>
      </c>
      <c r="AP45" s="55"/>
      <c r="AQ45" s="148" t="s">
        <v>61</v>
      </c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9"/>
      <c r="BK45" s="13"/>
    </row>
    <row r="46" spans="2:63" s="10" customFormat="1" ht="15" customHeight="1">
      <c r="B46" s="12"/>
      <c r="C46" s="51">
        <f>IF(C44="","",C44/C45)</f>
        <v>83</v>
      </c>
      <c r="D46" s="53"/>
      <c r="E46" s="51" t="str">
        <f>IF(E44="","",E44/E45)</f>
        <v/>
      </c>
      <c r="F46" s="53"/>
      <c r="G46" s="51" t="str">
        <f>IF(G44="","",G44/G45)</f>
        <v/>
      </c>
      <c r="H46" s="53"/>
      <c r="I46" s="51" t="str">
        <f>IF(I44="","",I44/I45)</f>
        <v/>
      </c>
      <c r="J46" s="53"/>
      <c r="K46" s="51" t="str">
        <f>IF(K44="","",K44/K45)</f>
        <v/>
      </c>
      <c r="L46" s="53"/>
      <c r="M46" s="51" t="str">
        <f>IF(M44="","",M44/M45)</f>
        <v/>
      </c>
      <c r="N46" s="53"/>
      <c r="O46" s="51" t="str">
        <f>IF(O44="","",O44/O45)</f>
        <v/>
      </c>
      <c r="P46" s="53"/>
      <c r="Q46" s="51" t="str">
        <f>IF(Q44="","",Q44/Q45)</f>
        <v/>
      </c>
      <c r="R46" s="53"/>
      <c r="S46" s="51" t="str">
        <f>IF(S44="","",S44/S45)</f>
        <v/>
      </c>
      <c r="T46" s="53"/>
      <c r="U46" s="51" t="str">
        <f>IF(U44="","",U44/U45)</f>
        <v/>
      </c>
      <c r="V46" s="53"/>
      <c r="W46" s="51" t="str">
        <f>IF(W44="","",W44/W45)</f>
        <v/>
      </c>
      <c r="X46" s="53"/>
      <c r="Y46" s="51" t="str">
        <f>IF(Y44="","",Y44/Y45)</f>
        <v/>
      </c>
      <c r="Z46" s="53"/>
      <c r="AA46" s="51" t="str">
        <f>IF(AA44="","",AA44/AA45)</f>
        <v/>
      </c>
      <c r="AB46" s="53"/>
      <c r="AC46" s="51" t="str">
        <f>IF(AC44="","",AC44/AC45)</f>
        <v/>
      </c>
      <c r="AD46" s="53"/>
      <c r="AE46" s="51" t="str">
        <f>IF(AE44="","",AE44/AE45)</f>
        <v/>
      </c>
      <c r="AF46" s="53"/>
      <c r="AG46" s="51" t="str">
        <f>IF(AG44="","",AG44/AG45)</f>
        <v/>
      </c>
      <c r="AH46" s="53"/>
      <c r="AI46" s="51" t="str">
        <f>IF(AI44="","",AI44/AI45)</f>
        <v/>
      </c>
      <c r="AJ46" s="53"/>
      <c r="AK46" s="51" t="str">
        <f>IF(AK44="","",AK44/AK45)</f>
        <v/>
      </c>
      <c r="AL46" s="53"/>
      <c r="AM46" s="51" t="str">
        <f>IF(AM44="","",AM44/AM45)</f>
        <v/>
      </c>
      <c r="AN46" s="53"/>
      <c r="AO46" s="51" t="str">
        <f>IF(AO44="","",AO44/AO45)</f>
        <v/>
      </c>
      <c r="AP46" s="53"/>
      <c r="AQ46" s="148" t="s">
        <v>53</v>
      </c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  <c r="BI46" s="148"/>
      <c r="BJ46" s="149"/>
      <c r="BK46" s="13"/>
    </row>
    <row r="47" spans="2:63" s="10" customFormat="1" ht="15" customHeight="1">
      <c r="B47" s="12"/>
      <c r="C47" s="157">
        <v>100</v>
      </c>
      <c r="D47" s="158"/>
      <c r="E47" s="157"/>
      <c r="F47" s="158"/>
      <c r="G47" s="157"/>
      <c r="H47" s="158"/>
      <c r="I47" s="157"/>
      <c r="J47" s="158"/>
      <c r="K47" s="157"/>
      <c r="L47" s="158"/>
      <c r="M47" s="157"/>
      <c r="N47" s="158"/>
      <c r="O47" s="157"/>
      <c r="P47" s="158"/>
      <c r="Q47" s="157"/>
      <c r="R47" s="158"/>
      <c r="S47" s="157"/>
      <c r="T47" s="158"/>
      <c r="U47" s="157"/>
      <c r="V47" s="158"/>
      <c r="W47" s="157"/>
      <c r="X47" s="158"/>
      <c r="Y47" s="157"/>
      <c r="Z47" s="158"/>
      <c r="AA47" s="157"/>
      <c r="AB47" s="158"/>
      <c r="AC47" s="157"/>
      <c r="AD47" s="158"/>
      <c r="AE47" s="157"/>
      <c r="AF47" s="158"/>
      <c r="AG47" s="157"/>
      <c r="AH47" s="158"/>
      <c r="AI47" s="157"/>
      <c r="AJ47" s="158"/>
      <c r="AK47" s="157"/>
      <c r="AL47" s="158"/>
      <c r="AM47" s="157"/>
      <c r="AN47" s="158"/>
      <c r="AO47" s="157"/>
      <c r="AP47" s="158"/>
      <c r="AQ47" s="148" t="s">
        <v>54</v>
      </c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  <c r="BI47" s="148"/>
      <c r="BJ47" s="149"/>
      <c r="BK47" s="13"/>
    </row>
    <row r="48" spans="2:63" s="10" customFormat="1" ht="15" customHeight="1">
      <c r="B48" s="12"/>
      <c r="C48" s="51">
        <f>IF(C44="","",IF(C47="","",(C46*C47/100)))</f>
        <v>83</v>
      </c>
      <c r="D48" s="53"/>
      <c r="E48" s="51" t="str">
        <f t="shared" ref="E48" si="0">IF(E44="","",IF(E47="","",(E46*E47/100)))</f>
        <v/>
      </c>
      <c r="F48" s="53"/>
      <c r="G48" s="51" t="str">
        <f t="shared" ref="G48" si="1">IF(G44="","",IF(G47="","",(G46*G47/100)))</f>
        <v/>
      </c>
      <c r="H48" s="53"/>
      <c r="I48" s="51" t="str">
        <f t="shared" ref="I48" si="2">IF(I44="","",IF(I47="","",(I46*I47/100)))</f>
        <v/>
      </c>
      <c r="J48" s="53"/>
      <c r="K48" s="51" t="str">
        <f t="shared" ref="K48" si="3">IF(K44="","",IF(K47="","",(K46*K47/100)))</f>
        <v/>
      </c>
      <c r="L48" s="53"/>
      <c r="M48" s="51" t="str">
        <f t="shared" ref="M48" si="4">IF(M44="","",IF(M47="","",(M46*M47/100)))</f>
        <v/>
      </c>
      <c r="N48" s="53"/>
      <c r="O48" s="51" t="str">
        <f t="shared" ref="O48" si="5">IF(O44="","",IF(O47="","",(O46*O47/100)))</f>
        <v/>
      </c>
      <c r="P48" s="53"/>
      <c r="Q48" s="51" t="str">
        <f t="shared" ref="Q48" si="6">IF(Q44="","",IF(Q47="","",(Q46*Q47/100)))</f>
        <v/>
      </c>
      <c r="R48" s="53"/>
      <c r="S48" s="51" t="str">
        <f t="shared" ref="S48" si="7">IF(S44="","",IF(S47="","",(S46*S47/100)))</f>
        <v/>
      </c>
      <c r="T48" s="53"/>
      <c r="U48" s="51" t="str">
        <f t="shared" ref="U48" si="8">IF(U44="","",IF(U47="","",(U46*U47/100)))</f>
        <v/>
      </c>
      <c r="V48" s="53"/>
      <c r="W48" s="51" t="str">
        <f t="shared" ref="W48" si="9">IF(W44="","",IF(W47="","",(W46*W47/100)))</f>
        <v/>
      </c>
      <c r="X48" s="53"/>
      <c r="Y48" s="51" t="str">
        <f t="shared" ref="Y48" si="10">IF(Y44="","",IF(Y47="","",(Y46*Y47/100)))</f>
        <v/>
      </c>
      <c r="Z48" s="53"/>
      <c r="AA48" s="51" t="str">
        <f t="shared" ref="AA48" si="11">IF(AA44="","",IF(AA47="","",(AA46*AA47/100)))</f>
        <v/>
      </c>
      <c r="AB48" s="53"/>
      <c r="AC48" s="51" t="str">
        <f t="shared" ref="AC48" si="12">IF(AC44="","",IF(AC47="","",(AC46*AC47/100)))</f>
        <v/>
      </c>
      <c r="AD48" s="53"/>
      <c r="AE48" s="51" t="str">
        <f t="shared" ref="AE48" si="13">IF(AE44="","",IF(AE47="","",(AE46*AE47/100)))</f>
        <v/>
      </c>
      <c r="AF48" s="53"/>
      <c r="AG48" s="51" t="str">
        <f t="shared" ref="AG48" si="14">IF(AG44="","",IF(AG47="","",(AG46*AG47/100)))</f>
        <v/>
      </c>
      <c r="AH48" s="53"/>
      <c r="AI48" s="51" t="str">
        <f t="shared" ref="AI48" si="15">IF(AI44="","",IF(AI47="","",(AI46*AI47/100)))</f>
        <v/>
      </c>
      <c r="AJ48" s="53"/>
      <c r="AK48" s="51" t="str">
        <f t="shared" ref="AK48" si="16">IF(AK44="","",IF(AK47="","",(AK46*AK47/100)))</f>
        <v/>
      </c>
      <c r="AL48" s="53"/>
      <c r="AM48" s="51" t="str">
        <f t="shared" ref="AM48" si="17">IF(AM44="","",IF(AM47="","",(AM46*AM47/100)))</f>
        <v/>
      </c>
      <c r="AN48" s="53"/>
      <c r="AO48" s="51" t="str">
        <f t="shared" ref="AO48" si="18">IF(AO44="","",IF(AO47="","",(AO46*AO47/100)))</f>
        <v/>
      </c>
      <c r="AP48" s="53"/>
      <c r="AQ48" s="148" t="s">
        <v>55</v>
      </c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  <c r="BI48" s="148"/>
      <c r="BJ48" s="149"/>
      <c r="BK48" s="13"/>
    </row>
    <row r="49" spans="2:63" s="10" customFormat="1" ht="15" customHeight="1">
      <c r="B49" s="12"/>
      <c r="C49" s="54">
        <f>$BF$11</f>
        <v>15</v>
      </c>
      <c r="D49" s="147"/>
      <c r="E49" s="54">
        <f>$BF$11</f>
        <v>15</v>
      </c>
      <c r="F49" s="147"/>
      <c r="G49" s="54">
        <f>$BF$11</f>
        <v>15</v>
      </c>
      <c r="H49" s="147"/>
      <c r="I49" s="54">
        <f>$BF$11</f>
        <v>15</v>
      </c>
      <c r="J49" s="147"/>
      <c r="K49" s="54">
        <f>$BF$11</f>
        <v>15</v>
      </c>
      <c r="L49" s="147"/>
      <c r="M49" s="54">
        <f>$BF$11</f>
        <v>15</v>
      </c>
      <c r="N49" s="147"/>
      <c r="O49" s="54">
        <f>$BF$11</f>
        <v>15</v>
      </c>
      <c r="P49" s="147"/>
      <c r="Q49" s="54">
        <f>$BF$11</f>
        <v>15</v>
      </c>
      <c r="R49" s="147"/>
      <c r="S49" s="54">
        <f>$BF$11</f>
        <v>15</v>
      </c>
      <c r="T49" s="147"/>
      <c r="U49" s="54">
        <f>$BF$11</f>
        <v>15</v>
      </c>
      <c r="V49" s="147"/>
      <c r="W49" s="54">
        <f>$BF$11</f>
        <v>15</v>
      </c>
      <c r="X49" s="147"/>
      <c r="Y49" s="54">
        <f>$BF$11</f>
        <v>15</v>
      </c>
      <c r="Z49" s="147"/>
      <c r="AA49" s="54">
        <f>$BF$11</f>
        <v>15</v>
      </c>
      <c r="AB49" s="147"/>
      <c r="AC49" s="54">
        <f>$BF$11</f>
        <v>15</v>
      </c>
      <c r="AD49" s="147"/>
      <c r="AE49" s="54">
        <f>$BF$11</f>
        <v>15</v>
      </c>
      <c r="AF49" s="147"/>
      <c r="AG49" s="54">
        <f>$BF$11</f>
        <v>15</v>
      </c>
      <c r="AH49" s="147"/>
      <c r="AI49" s="54">
        <f>$BF$11</f>
        <v>15</v>
      </c>
      <c r="AJ49" s="147"/>
      <c r="AK49" s="54">
        <f>$BF$11</f>
        <v>15</v>
      </c>
      <c r="AL49" s="147"/>
      <c r="AM49" s="54">
        <f>$BF$11</f>
        <v>15</v>
      </c>
      <c r="AN49" s="147"/>
      <c r="AO49" s="54">
        <f>$BF$11</f>
        <v>15</v>
      </c>
      <c r="AP49" s="147"/>
      <c r="AQ49" s="148" t="s">
        <v>47</v>
      </c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  <c r="BI49" s="148"/>
      <c r="BJ49" s="149"/>
      <c r="BK49" s="13"/>
    </row>
    <row r="50" spans="2:63" s="10" customFormat="1" ht="15" customHeight="1" thickBot="1">
      <c r="B50" s="14"/>
      <c r="C50" s="145">
        <f>IF(C44="","",IF(C47="","",(+C48*C49/100+C48)))</f>
        <v>95.45</v>
      </c>
      <c r="D50" s="146"/>
      <c r="E50" s="145" t="str">
        <f>IF(E44="","",IF(E47="","",(+E48*E49/100+E48)))</f>
        <v/>
      </c>
      <c r="F50" s="146"/>
      <c r="G50" s="145" t="str">
        <f>IF(G44="","",IF(G47="","",(+G48*G49/100+G48)))</f>
        <v/>
      </c>
      <c r="H50" s="146"/>
      <c r="I50" s="145" t="str">
        <f>IF(I44="","",IF(I47="","",(+I48*I49/100+I48)))</f>
        <v/>
      </c>
      <c r="J50" s="146"/>
      <c r="K50" s="145" t="str">
        <f>IF(K44="","",IF(K47="","",(+K48*K49/100+K48)))</f>
        <v/>
      </c>
      <c r="L50" s="146"/>
      <c r="M50" s="145" t="str">
        <f>IF(M44="","",IF(M47="","",(+M48*M49/100+M48)))</f>
        <v/>
      </c>
      <c r="N50" s="146"/>
      <c r="O50" s="145" t="str">
        <f>IF(O44="","",IF(O47="","",(+O48*O49/100+O48)))</f>
        <v/>
      </c>
      <c r="P50" s="146"/>
      <c r="Q50" s="145" t="str">
        <f>IF(Q44="","",IF(Q47="","",(+Q48*Q49/100+Q48)))</f>
        <v/>
      </c>
      <c r="R50" s="146"/>
      <c r="S50" s="145" t="str">
        <f>IF(S44="","",IF(S47="","",(+S48*S49/100+S48)))</f>
        <v/>
      </c>
      <c r="T50" s="146"/>
      <c r="U50" s="145" t="str">
        <f>IF(U44="","",IF(U47="","",(+U48*U49/100+U48)))</f>
        <v/>
      </c>
      <c r="V50" s="146"/>
      <c r="W50" s="145" t="str">
        <f>IF(W44="","",IF(W47="","",(+W48*W49/100+W48)))</f>
        <v/>
      </c>
      <c r="X50" s="146"/>
      <c r="Y50" s="145" t="str">
        <f>IF(Y44="","",IF(Y47="","",(+Y48*Y49/100+Y48)))</f>
        <v/>
      </c>
      <c r="Z50" s="146"/>
      <c r="AA50" s="145" t="str">
        <f>IF(AA44="","",IF(AA47="","",(+AA48*AA49/100+AA48)))</f>
        <v/>
      </c>
      <c r="AB50" s="146"/>
      <c r="AC50" s="145" t="str">
        <f>IF(AC44="","",IF(AC47="","",(+AC48*AC49/100+AC48)))</f>
        <v/>
      </c>
      <c r="AD50" s="146"/>
      <c r="AE50" s="145" t="str">
        <f>IF(AE44="","",IF(AE47="","",(+AE48*AE49/100+AE48)))</f>
        <v/>
      </c>
      <c r="AF50" s="146"/>
      <c r="AG50" s="145" t="str">
        <f>IF(AG44="","",IF(AG47="","",(+AG48*AG49/100+AG48)))</f>
        <v/>
      </c>
      <c r="AH50" s="146"/>
      <c r="AI50" s="145" t="str">
        <f>IF(AI44="","",IF(AI47="","",(+AI48*AI49/100+AI48)))</f>
        <v/>
      </c>
      <c r="AJ50" s="146"/>
      <c r="AK50" s="145" t="str">
        <f>IF(AK44="","",IF(AK47="","",(+AK48*AK49/100+AK48)))</f>
        <v/>
      </c>
      <c r="AL50" s="146"/>
      <c r="AM50" s="145" t="str">
        <f>IF(AM44="","",IF(AM47="","",(+AM48*AM49/100+AM48)))</f>
        <v/>
      </c>
      <c r="AN50" s="146"/>
      <c r="AO50" s="145" t="str">
        <f>IF(AO44="","",IF(AO47="","",(+AO48*AO49/100+AO48)))</f>
        <v/>
      </c>
      <c r="AP50" s="146"/>
      <c r="AQ50" s="155" t="s">
        <v>56</v>
      </c>
      <c r="AR50" s="155"/>
      <c r="AS50" s="155"/>
      <c r="AT50" s="155"/>
      <c r="AU50" s="155"/>
      <c r="AV50" s="155"/>
      <c r="AW50" s="155"/>
      <c r="AX50" s="155"/>
      <c r="AY50" s="155"/>
      <c r="AZ50" s="155"/>
      <c r="BA50" s="155"/>
      <c r="BB50" s="155"/>
      <c r="BC50" s="155"/>
      <c r="BD50" s="155"/>
      <c r="BE50" s="155"/>
      <c r="BF50" s="155"/>
      <c r="BG50" s="155"/>
      <c r="BH50" s="155"/>
      <c r="BI50" s="155"/>
      <c r="BJ50" s="156"/>
      <c r="BK50" s="13"/>
    </row>
    <row r="51" spans="2:63" ht="7.5" customHeight="1"/>
  </sheetData>
  <sheetProtection selectLockedCells="1"/>
  <mergeCells count="292">
    <mergeCell ref="BA2:BD2"/>
    <mergeCell ref="BE2:BJ2"/>
    <mergeCell ref="AC3:AD3"/>
    <mergeCell ref="AE3:AF3"/>
    <mergeCell ref="E3:F3"/>
    <mergeCell ref="G3:L3"/>
    <mergeCell ref="M3:N3"/>
    <mergeCell ref="O3:T3"/>
    <mergeCell ref="BA3:BJ3"/>
    <mergeCell ref="AM3:AN3"/>
    <mergeCell ref="AO3:AP3"/>
    <mergeCell ref="AQ3:AZ3"/>
    <mergeCell ref="AM4:AN4"/>
    <mergeCell ref="AO4:AP4"/>
    <mergeCell ref="AQ4:AZ4"/>
    <mergeCell ref="BA4:BJ4"/>
    <mergeCell ref="Y4:Z4"/>
    <mergeCell ref="AA4:AB4"/>
    <mergeCell ref="AC4:AD4"/>
    <mergeCell ref="AE4:AF4"/>
    <mergeCell ref="AG4:AH4"/>
    <mergeCell ref="AI4:AJ4"/>
    <mergeCell ref="B5:B15"/>
    <mergeCell ref="C5:D14"/>
    <mergeCell ref="E5:F14"/>
    <mergeCell ref="G5:H14"/>
    <mergeCell ref="I5:J14"/>
    <mergeCell ref="K5:L14"/>
    <mergeCell ref="M5:N14"/>
    <mergeCell ref="O5:P14"/>
    <mergeCell ref="AK4:AL4"/>
    <mergeCell ref="B2:D4"/>
    <mergeCell ref="E2:AZ2"/>
    <mergeCell ref="E4:F4"/>
    <mergeCell ref="G4:L4"/>
    <mergeCell ref="M4:N4"/>
    <mergeCell ref="O4:T4"/>
    <mergeCell ref="U4:V4"/>
    <mergeCell ref="W4:X4"/>
    <mergeCell ref="AG3:AH3"/>
    <mergeCell ref="AI3:AJ3"/>
    <mergeCell ref="AK3:AL3"/>
    <mergeCell ref="U3:V3"/>
    <mergeCell ref="W3:X3"/>
    <mergeCell ref="Y3:Z3"/>
    <mergeCell ref="AA3:AB3"/>
    <mergeCell ref="BF9:BJ9"/>
    <mergeCell ref="AQ10:BE10"/>
    <mergeCell ref="BF10:BJ10"/>
    <mergeCell ref="AQ11:BE11"/>
    <mergeCell ref="BF11:BJ11"/>
    <mergeCell ref="AO5:AP14"/>
    <mergeCell ref="AQ5:AZ5"/>
    <mergeCell ref="BA5:BJ5"/>
    <mergeCell ref="AQ6:AZ6"/>
    <mergeCell ref="BA6:BJ6"/>
    <mergeCell ref="AQ7:AZ7"/>
    <mergeCell ref="BA7:BJ7"/>
    <mergeCell ref="AQ8:AZ8"/>
    <mergeCell ref="BA8:BJ8"/>
    <mergeCell ref="AQ9:BE9"/>
    <mergeCell ref="AQ14:BE14"/>
    <mergeCell ref="BF14:BJ14"/>
    <mergeCell ref="AQ12:BE13"/>
    <mergeCell ref="BF12:BJ13"/>
    <mergeCell ref="C15:D15"/>
    <mergeCell ref="E15:F15"/>
    <mergeCell ref="G15:H15"/>
    <mergeCell ref="I15:J15"/>
    <mergeCell ref="K15:L15"/>
    <mergeCell ref="M15:N15"/>
    <mergeCell ref="AC5:AD14"/>
    <mergeCell ref="AE5:AF14"/>
    <mergeCell ref="AG5:AH14"/>
    <mergeCell ref="AA15:AB15"/>
    <mergeCell ref="AC15:AD15"/>
    <mergeCell ref="AE15:AF15"/>
    <mergeCell ref="AG15:AH15"/>
    <mergeCell ref="AI5:AJ14"/>
    <mergeCell ref="AK5:AL14"/>
    <mergeCell ref="AM5:AN14"/>
    <mergeCell ref="Q5:R14"/>
    <mergeCell ref="S5:T14"/>
    <mergeCell ref="U5:V14"/>
    <mergeCell ref="W5:X14"/>
    <mergeCell ref="Y5:Z14"/>
    <mergeCell ref="AA5:AB14"/>
    <mergeCell ref="AI15:AJ15"/>
    <mergeCell ref="AK15:AL15"/>
    <mergeCell ref="O15:P15"/>
    <mergeCell ref="Q15:R15"/>
    <mergeCell ref="S15:T15"/>
    <mergeCell ref="U15:V15"/>
    <mergeCell ref="W15:X15"/>
    <mergeCell ref="Y15:Z15"/>
    <mergeCell ref="AM15:AN15"/>
    <mergeCell ref="AQ24:BJ24"/>
    <mergeCell ref="AQ25:BJ25"/>
    <mergeCell ref="AQ22:BJ22"/>
    <mergeCell ref="AQ23:BJ23"/>
    <mergeCell ref="AQ21:BJ21"/>
    <mergeCell ref="AQ18:BJ18"/>
    <mergeCell ref="AQ19:BJ19"/>
    <mergeCell ref="AO15:AP15"/>
    <mergeCell ref="AQ15:BJ16"/>
    <mergeCell ref="AQ17:BJ17"/>
    <mergeCell ref="AQ20:BJ20"/>
    <mergeCell ref="AQ30:BJ30"/>
    <mergeCell ref="AQ31:BJ31"/>
    <mergeCell ref="AQ32:BJ32"/>
    <mergeCell ref="AQ33:BJ33"/>
    <mergeCell ref="AQ34:BJ34"/>
    <mergeCell ref="AQ35:BJ35"/>
    <mergeCell ref="AQ28:BJ28"/>
    <mergeCell ref="AQ29:BJ29"/>
    <mergeCell ref="AQ26:BJ26"/>
    <mergeCell ref="AQ27:BJ27"/>
    <mergeCell ref="E42:F42"/>
    <mergeCell ref="G42:H42"/>
    <mergeCell ref="I42:J42"/>
    <mergeCell ref="K42:L42"/>
    <mergeCell ref="M42:N42"/>
    <mergeCell ref="AQ36:BJ36"/>
    <mergeCell ref="AQ37:BJ37"/>
    <mergeCell ref="AQ38:BJ38"/>
    <mergeCell ref="AQ39:BJ39"/>
    <mergeCell ref="AQ40:BJ40"/>
    <mergeCell ref="AQ41:BJ41"/>
    <mergeCell ref="Y44:Z44"/>
    <mergeCell ref="AM42:AN42"/>
    <mergeCell ref="AO42:AP42"/>
    <mergeCell ref="AQ42:BJ42"/>
    <mergeCell ref="AQ43:BJ43"/>
    <mergeCell ref="C44:D44"/>
    <mergeCell ref="E44:F44"/>
    <mergeCell ref="G44:H44"/>
    <mergeCell ref="I44:J44"/>
    <mergeCell ref="K44:L44"/>
    <mergeCell ref="M44:N44"/>
    <mergeCell ref="AA42:AB42"/>
    <mergeCell ref="AC42:AD42"/>
    <mergeCell ref="AE42:AF42"/>
    <mergeCell ref="AG42:AH42"/>
    <mergeCell ref="AI42:AJ42"/>
    <mergeCell ref="AK42:AL42"/>
    <mergeCell ref="O42:P42"/>
    <mergeCell ref="Q42:R42"/>
    <mergeCell ref="S42:T42"/>
    <mergeCell ref="U42:V42"/>
    <mergeCell ref="W42:X42"/>
    <mergeCell ref="Y42:Z42"/>
    <mergeCell ref="C42:D42"/>
    <mergeCell ref="W45:X45"/>
    <mergeCell ref="Y45:Z45"/>
    <mergeCell ref="AA45:AB45"/>
    <mergeCell ref="AM44:AN44"/>
    <mergeCell ref="AO44:AP44"/>
    <mergeCell ref="AQ44:BJ44"/>
    <mergeCell ref="C45:D45"/>
    <mergeCell ref="E45:F45"/>
    <mergeCell ref="G45:H45"/>
    <mergeCell ref="I45:J45"/>
    <mergeCell ref="K45:L45"/>
    <mergeCell ref="M45:N45"/>
    <mergeCell ref="O45:P45"/>
    <mergeCell ref="AA44:AB44"/>
    <mergeCell ref="AC44:AD44"/>
    <mergeCell ref="AE44:AF44"/>
    <mergeCell ref="AG44:AH44"/>
    <mergeCell ref="AI44:AJ44"/>
    <mergeCell ref="AK44:AL44"/>
    <mergeCell ref="O44:P44"/>
    <mergeCell ref="Q44:R44"/>
    <mergeCell ref="S44:T44"/>
    <mergeCell ref="U44:V44"/>
    <mergeCell ref="W44:X44"/>
    <mergeCell ref="U46:V46"/>
    <mergeCell ref="W46:X46"/>
    <mergeCell ref="Y46:Z46"/>
    <mergeCell ref="AA46:AB46"/>
    <mergeCell ref="AC46:AD46"/>
    <mergeCell ref="AO45:AP45"/>
    <mergeCell ref="AQ45:BJ45"/>
    <mergeCell ref="C46:D46"/>
    <mergeCell ref="E46:F46"/>
    <mergeCell ref="G46:H46"/>
    <mergeCell ref="I46:J46"/>
    <mergeCell ref="K46:L46"/>
    <mergeCell ref="M46:N46"/>
    <mergeCell ref="O46:P46"/>
    <mergeCell ref="Q46:R46"/>
    <mergeCell ref="AC45:AD45"/>
    <mergeCell ref="AE45:AF45"/>
    <mergeCell ref="AG45:AH45"/>
    <mergeCell ref="AI45:AJ45"/>
    <mergeCell ref="AK45:AL45"/>
    <mergeCell ref="AM45:AN45"/>
    <mergeCell ref="Q45:R45"/>
    <mergeCell ref="S45:T45"/>
    <mergeCell ref="U45:V45"/>
    <mergeCell ref="AQ47:BJ47"/>
    <mergeCell ref="U47:V47"/>
    <mergeCell ref="W47:X47"/>
    <mergeCell ref="Y47:Z47"/>
    <mergeCell ref="AA47:AB47"/>
    <mergeCell ref="AC47:AD47"/>
    <mergeCell ref="AE47:AF47"/>
    <mergeCell ref="AQ46:BJ46"/>
    <mergeCell ref="C47:D47"/>
    <mergeCell ref="E47:F47"/>
    <mergeCell ref="G47:H47"/>
    <mergeCell ref="I47:J47"/>
    <mergeCell ref="K47:L47"/>
    <mergeCell ref="M47:N47"/>
    <mergeCell ref="O47:P47"/>
    <mergeCell ref="Q47:R47"/>
    <mergeCell ref="S47:T47"/>
    <mergeCell ref="AE46:AF46"/>
    <mergeCell ref="AG46:AH46"/>
    <mergeCell ref="AI46:AJ46"/>
    <mergeCell ref="AK46:AL46"/>
    <mergeCell ref="AM46:AN46"/>
    <mergeCell ref="AO46:AP46"/>
    <mergeCell ref="S46:T46"/>
    <mergeCell ref="G48:H48"/>
    <mergeCell ref="I48:J48"/>
    <mergeCell ref="K48:L48"/>
    <mergeCell ref="M48:N48"/>
    <mergeCell ref="AG47:AH47"/>
    <mergeCell ref="AI47:AJ47"/>
    <mergeCell ref="AK47:AL47"/>
    <mergeCell ref="AM47:AN47"/>
    <mergeCell ref="AO47:AP47"/>
    <mergeCell ref="AM48:AN48"/>
    <mergeCell ref="AO48:AP48"/>
    <mergeCell ref="AQ48:BJ48"/>
    <mergeCell ref="C49:D49"/>
    <mergeCell ref="E49:F49"/>
    <mergeCell ref="G49:H49"/>
    <mergeCell ref="I49:J49"/>
    <mergeCell ref="K49:L49"/>
    <mergeCell ref="M49:N49"/>
    <mergeCell ref="O49:P49"/>
    <mergeCell ref="AA48:AB48"/>
    <mergeCell ref="AC48:AD48"/>
    <mergeCell ref="AE48:AF48"/>
    <mergeCell ref="AG48:AH48"/>
    <mergeCell ref="AI48:AJ48"/>
    <mergeCell ref="AK48:AL48"/>
    <mergeCell ref="O48:P48"/>
    <mergeCell ref="Q48:R48"/>
    <mergeCell ref="S48:T48"/>
    <mergeCell ref="U48:V48"/>
    <mergeCell ref="W48:X48"/>
    <mergeCell ref="Y48:Z48"/>
    <mergeCell ref="C48:D48"/>
    <mergeCell ref="E48:F48"/>
    <mergeCell ref="AO49:AP49"/>
    <mergeCell ref="AQ49:BJ49"/>
    <mergeCell ref="C50:D50"/>
    <mergeCell ref="E50:F50"/>
    <mergeCell ref="G50:H50"/>
    <mergeCell ref="I50:J50"/>
    <mergeCell ref="K50:L50"/>
    <mergeCell ref="M50:N50"/>
    <mergeCell ref="O50:P50"/>
    <mergeCell ref="Q50:R50"/>
    <mergeCell ref="AC49:AD49"/>
    <mergeCell ref="AE49:AF49"/>
    <mergeCell ref="AG49:AH49"/>
    <mergeCell ref="AI49:AJ49"/>
    <mergeCell ref="AK49:AL49"/>
    <mergeCell ref="AM49:AN49"/>
    <mergeCell ref="Q49:R49"/>
    <mergeCell ref="S49:T49"/>
    <mergeCell ref="U49:V49"/>
    <mergeCell ref="W49:X49"/>
    <mergeCell ref="Y49:Z49"/>
    <mergeCell ref="AA49:AB49"/>
    <mergeCell ref="AQ50:BJ50"/>
    <mergeCell ref="AE50:AF50"/>
    <mergeCell ref="AG50:AH50"/>
    <mergeCell ref="AI50:AJ50"/>
    <mergeCell ref="AK50:AL50"/>
    <mergeCell ref="AM50:AN50"/>
    <mergeCell ref="AO50:AP50"/>
    <mergeCell ref="S50:T50"/>
    <mergeCell ref="U50:V50"/>
    <mergeCell ref="W50:X50"/>
    <mergeCell ref="Y50:Z50"/>
    <mergeCell ref="AA50:AB50"/>
    <mergeCell ref="AC50:AD50"/>
  </mergeCells>
  <printOptions horizontalCentered="1" verticalCentered="1"/>
  <pageMargins left="0.39370078740157483" right="0.39370078740157483" top="0.19685039370078741" bottom="0.19685039370078741" header="0" footer="0"/>
  <pageSetup paperSize="9" scale="73" orientation="landscape" r:id="rId1"/>
  <headerFooter alignWithMargins="0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B1:E16"/>
  <sheetViews>
    <sheetView showGridLines="0" workbookViewId="0">
      <selection activeCell="H9" sqref="H9"/>
    </sheetView>
  </sheetViews>
  <sheetFormatPr defaultRowHeight="13.2"/>
  <cols>
    <col min="1" max="1" width="1.44140625" customWidth="1"/>
    <col min="2" max="2" width="3.5546875" customWidth="1"/>
    <col min="3" max="3" width="25" customWidth="1"/>
    <col min="4" max="5" width="7.109375" customWidth="1"/>
    <col min="6" max="6" width="1.44140625" customWidth="1"/>
  </cols>
  <sheetData>
    <row r="1" spans="2:5" ht="7.5" customHeight="1"/>
    <row r="2" spans="2:5" ht="37.5" customHeight="1">
      <c r="B2" s="214" t="s">
        <v>38</v>
      </c>
      <c r="C2" s="214"/>
      <c r="D2" s="38" t="s">
        <v>59</v>
      </c>
      <c r="E2" s="38" t="s">
        <v>58</v>
      </c>
    </row>
    <row r="3" spans="2:5" ht="18.75" customHeight="1">
      <c r="B3" s="35">
        <v>1</v>
      </c>
      <c r="C3" s="36" t="s">
        <v>39</v>
      </c>
      <c r="D3" s="35">
        <v>2</v>
      </c>
      <c r="E3" s="35">
        <v>1</v>
      </c>
    </row>
    <row r="4" spans="2:5" ht="18.75" customHeight="1">
      <c r="B4" s="35">
        <v>2</v>
      </c>
      <c r="C4" s="36" t="s">
        <v>40</v>
      </c>
      <c r="D4" s="35">
        <v>0</v>
      </c>
      <c r="E4" s="35">
        <v>0</v>
      </c>
    </row>
    <row r="5" spans="2:5" ht="18.75" customHeight="1">
      <c r="B5" s="35">
        <v>3</v>
      </c>
      <c r="C5" s="36" t="s">
        <v>41</v>
      </c>
      <c r="D5" s="35">
        <v>1</v>
      </c>
      <c r="E5" s="35">
        <v>1</v>
      </c>
    </row>
    <row r="6" spans="2:5" ht="18.75" customHeight="1">
      <c r="B6" s="35">
        <v>4</v>
      </c>
      <c r="C6" s="36" t="s">
        <v>42</v>
      </c>
      <c r="D6" s="35">
        <v>2</v>
      </c>
      <c r="E6" s="35">
        <v>1</v>
      </c>
    </row>
    <row r="7" spans="2:5" ht="18.75" customHeight="1">
      <c r="B7" s="35">
        <v>5</v>
      </c>
      <c r="C7" s="36" t="s">
        <v>43</v>
      </c>
      <c r="D7" s="35">
        <v>1</v>
      </c>
      <c r="E7" s="35">
        <v>1</v>
      </c>
    </row>
    <row r="8" spans="2:5" ht="18.75" customHeight="1">
      <c r="B8" s="35">
        <v>6</v>
      </c>
      <c r="C8" s="36" t="s">
        <v>44</v>
      </c>
      <c r="D8" s="35">
        <v>1</v>
      </c>
      <c r="E8" s="35">
        <v>0</v>
      </c>
    </row>
    <row r="9" spans="2:5" ht="18.75" customHeight="1">
      <c r="B9" s="35">
        <v>7</v>
      </c>
      <c r="C9" s="36" t="s">
        <v>45</v>
      </c>
      <c r="D9" s="35">
        <v>1</v>
      </c>
      <c r="E9" s="35">
        <v>1</v>
      </c>
    </row>
    <row r="10" spans="2:5" ht="18.75" customHeight="1">
      <c r="B10" s="35">
        <v>8</v>
      </c>
      <c r="C10" s="36" t="s">
        <v>46</v>
      </c>
      <c r="D10" s="35">
        <v>1</v>
      </c>
      <c r="E10" s="35">
        <v>1</v>
      </c>
    </row>
    <row r="11" spans="2:5" ht="18.75" customHeight="1">
      <c r="B11" s="35">
        <v>9</v>
      </c>
      <c r="C11" s="36" t="s">
        <v>48</v>
      </c>
      <c r="D11" s="35">
        <v>3</v>
      </c>
      <c r="E11" s="35">
        <v>3</v>
      </c>
    </row>
    <row r="12" spans="2:5" ht="18.75" customHeight="1">
      <c r="B12" s="35">
        <v>10</v>
      </c>
      <c r="C12" s="36" t="s">
        <v>49</v>
      </c>
      <c r="D12" s="35">
        <v>3</v>
      </c>
      <c r="E12" s="35">
        <v>3</v>
      </c>
    </row>
    <row r="13" spans="2:5" ht="18.75" customHeight="1">
      <c r="B13" s="35">
        <v>11</v>
      </c>
      <c r="C13" s="36" t="s">
        <v>50</v>
      </c>
      <c r="D13" s="35">
        <v>3</v>
      </c>
      <c r="E13" s="35">
        <v>3</v>
      </c>
    </row>
    <row r="14" spans="2:5" ht="18.75" customHeight="1">
      <c r="B14" s="35">
        <v>12</v>
      </c>
      <c r="C14" s="36" t="s">
        <v>51</v>
      </c>
      <c r="D14" s="35">
        <v>4</v>
      </c>
      <c r="E14" s="35">
        <v>0</v>
      </c>
    </row>
    <row r="15" spans="2:5" ht="18.75" customHeight="1">
      <c r="B15" s="213" t="s">
        <v>62</v>
      </c>
      <c r="C15" s="213"/>
      <c r="D15" s="39">
        <f>SUM(D3:D14)</f>
        <v>22</v>
      </c>
      <c r="E15" s="37">
        <f>SUM(E3:E14)</f>
        <v>15</v>
      </c>
    </row>
    <row r="16" spans="2:5" ht="7.5" customHeight="1"/>
  </sheetData>
  <mergeCells count="2">
    <mergeCell ref="B15:C15"/>
    <mergeCell ref="B2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11</vt:i4>
      </vt:variant>
    </vt:vector>
  </HeadingPairs>
  <TitlesOfParts>
    <vt:vector size="23" baseType="lpstr">
      <vt:lpstr>Resume</vt:lpstr>
      <vt:lpstr>Obtain Console</vt:lpstr>
      <vt:lpstr>Insert Armrest</vt:lpstr>
      <vt:lpstr>Route Harness</vt:lpstr>
      <vt:lpstr>Test Console</vt:lpstr>
      <vt:lpstr>Function Armrest</vt:lpstr>
      <vt:lpstr>Insert Screws</vt:lpstr>
      <vt:lpstr>Insert Mat</vt:lpstr>
      <vt:lpstr>Insert Label</vt:lpstr>
      <vt:lpstr>Clean-Move to Wip</vt:lpstr>
      <vt:lpstr>Total</vt:lpstr>
      <vt:lpstr>FATIGUE</vt:lpstr>
      <vt:lpstr>'Clean-Move to Wip'!Print_Area</vt:lpstr>
      <vt:lpstr>'Function Armrest'!Print_Area</vt:lpstr>
      <vt:lpstr>'Insert Armrest'!Print_Area</vt:lpstr>
      <vt:lpstr>'Insert Label'!Print_Area</vt:lpstr>
      <vt:lpstr>'Insert Mat'!Print_Area</vt:lpstr>
      <vt:lpstr>'Insert Screws'!Print_Area</vt:lpstr>
      <vt:lpstr>'Obtain Console'!Print_Area</vt:lpstr>
      <vt:lpstr>Resume!Print_Area</vt:lpstr>
      <vt:lpstr>'Route Harness'!Print_Area</vt:lpstr>
      <vt:lpstr>'Test Console'!Print_Area</vt:lpstr>
      <vt:lpstr>Total!Print_Area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Gutierrez Julio</dc:creator>
  <cp:lastModifiedBy>Williams Jerod</cp:lastModifiedBy>
  <dcterms:created xsi:type="dcterms:W3CDTF">2017-06-20T14:31:53Z</dcterms:created>
  <dcterms:modified xsi:type="dcterms:W3CDTF">2019-07-20T14:35:48Z</dcterms:modified>
</cp:coreProperties>
</file>